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E:\Consolidados\2020\CONSOLIDADOS HECHOS\"/>
    </mc:Choice>
  </mc:AlternateContent>
  <xr:revisionPtr revIDLastSave="0" documentId="13_ncr:1_{6A9D21BA-39F3-42A9-8D46-427E2D18E445}" xr6:coauthVersionLast="45" xr6:coauthVersionMax="45" xr10:uidLastSave="{00000000-0000-0000-0000-000000000000}"/>
  <bookViews>
    <workbookView xWindow="-120" yWindow="-120" windowWidth="29040" windowHeight="15840" activeTab="1" xr2:uid="{243912B6-284A-4455-9239-A786AE918069}"/>
  </bookViews>
  <sheets>
    <sheet name="filtro" sheetId="4" r:id="rId1"/>
    <sheet name="D15" sheetId="1" r:id="rId2"/>
    <sheet name="D16" sheetId="2" r:id="rId3"/>
  </sheets>
  <calcPr calcId="181029"/>
  <pivotCaches>
    <pivotCache cacheId="15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38" i="2" l="1"/>
  <c r="G38" i="2"/>
  <c r="F38" i="2"/>
  <c r="E38" i="2"/>
  <c r="D38" i="2"/>
  <c r="C38" i="2"/>
  <c r="H37" i="2"/>
  <c r="H39" i="2" s="1"/>
  <c r="G37" i="2"/>
  <c r="G39" i="2" s="1"/>
  <c r="F37" i="2"/>
  <c r="E37" i="2"/>
  <c r="D37" i="2"/>
  <c r="C37" i="2"/>
  <c r="H36" i="2"/>
  <c r="G36" i="2"/>
  <c r="F36" i="2"/>
  <c r="E36" i="2"/>
  <c r="D36" i="2"/>
  <c r="C36" i="2"/>
  <c r="H35" i="2"/>
  <c r="G35" i="2"/>
  <c r="F35" i="2"/>
  <c r="E35" i="2"/>
  <c r="D35" i="2"/>
  <c r="D39" i="2" s="1"/>
  <c r="C35" i="2"/>
  <c r="H34" i="2"/>
  <c r="G34" i="2"/>
  <c r="F34" i="2"/>
  <c r="E34" i="2"/>
  <c r="D34" i="2"/>
  <c r="C34" i="2"/>
  <c r="H23" i="2"/>
  <c r="G23" i="2"/>
  <c r="F23" i="2"/>
  <c r="E23" i="2"/>
  <c r="D23" i="2"/>
  <c r="C23" i="2"/>
  <c r="H22" i="2"/>
  <c r="G22" i="2"/>
  <c r="F22" i="2"/>
  <c r="AF22" i="2" s="1"/>
  <c r="E22" i="2"/>
  <c r="D22" i="2"/>
  <c r="C22" i="2"/>
  <c r="H21" i="2"/>
  <c r="G21" i="2"/>
  <c r="F21" i="2"/>
  <c r="E21" i="2"/>
  <c r="D21" i="2"/>
  <c r="C21" i="2"/>
  <c r="AE21" i="2" s="1"/>
  <c r="H20" i="2"/>
  <c r="G20" i="2"/>
  <c r="F20" i="2"/>
  <c r="E20" i="2"/>
  <c r="D20" i="2"/>
  <c r="C20" i="2"/>
  <c r="H19" i="2"/>
  <c r="G19" i="2"/>
  <c r="F19" i="2"/>
  <c r="E19" i="2"/>
  <c r="D19" i="2"/>
  <c r="C19" i="2"/>
  <c r="D14" i="2"/>
  <c r="C14" i="2"/>
  <c r="D13" i="2"/>
  <c r="D15" i="2" s="1"/>
  <c r="G30" i="2" s="1"/>
  <c r="C13" i="2"/>
  <c r="D12" i="2"/>
  <c r="C12" i="2"/>
  <c r="D11" i="2"/>
  <c r="AF20" i="2" s="1"/>
  <c r="C11" i="2"/>
  <c r="D10" i="2"/>
  <c r="C10" i="2"/>
  <c r="C15" i="2" s="1"/>
  <c r="G29" i="2" s="1"/>
  <c r="AC29" i="2" s="1"/>
  <c r="E104" i="1"/>
  <c r="D104" i="1"/>
  <c r="E103" i="1"/>
  <c r="D103" i="1"/>
  <c r="E102" i="1"/>
  <c r="D102" i="1"/>
  <c r="E101" i="1"/>
  <c r="D101" i="1"/>
  <c r="E100" i="1"/>
  <c r="D100" i="1"/>
  <c r="M96" i="1"/>
  <c r="K96" i="1"/>
  <c r="G95" i="1"/>
  <c r="G93" i="1"/>
  <c r="G92" i="1"/>
  <c r="G91" i="1"/>
  <c r="G90" i="1"/>
  <c r="G89" i="1"/>
  <c r="G88" i="1"/>
  <c r="D96" i="1"/>
  <c r="P80" i="1"/>
  <c r="AJ57" i="1" s="1"/>
  <c r="O80" i="1"/>
  <c r="N80" i="1"/>
  <c r="M80" i="1"/>
  <c r="L80" i="1"/>
  <c r="K80" i="1"/>
  <c r="J80" i="1"/>
  <c r="I80" i="1"/>
  <c r="H80" i="1"/>
  <c r="G80" i="1"/>
  <c r="F80" i="1"/>
  <c r="E80" i="1"/>
  <c r="D80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P77" i="1"/>
  <c r="O77" i="1"/>
  <c r="N77" i="1"/>
  <c r="M77" i="1"/>
  <c r="L77" i="1"/>
  <c r="K77" i="1"/>
  <c r="J77" i="1"/>
  <c r="I77" i="1"/>
  <c r="H77" i="1"/>
  <c r="G77" i="1"/>
  <c r="F77" i="1"/>
  <c r="F79" i="1" s="1"/>
  <c r="E77" i="1"/>
  <c r="D77" i="1"/>
  <c r="P76" i="1"/>
  <c r="O76" i="1"/>
  <c r="O79" i="1" s="1"/>
  <c r="N76" i="1"/>
  <c r="M76" i="1"/>
  <c r="M79" i="1" s="1"/>
  <c r="L76" i="1"/>
  <c r="K76" i="1"/>
  <c r="K79" i="1" s="1"/>
  <c r="J76" i="1"/>
  <c r="I76" i="1"/>
  <c r="H76" i="1"/>
  <c r="G76" i="1"/>
  <c r="F76" i="1"/>
  <c r="E76" i="1"/>
  <c r="D76" i="1"/>
  <c r="P75" i="1"/>
  <c r="P79" i="1" s="1"/>
  <c r="O75" i="1"/>
  <c r="N75" i="1"/>
  <c r="N79" i="1" s="1"/>
  <c r="M75" i="1"/>
  <c r="L75" i="1"/>
  <c r="K75" i="1"/>
  <c r="J75" i="1"/>
  <c r="I75" i="1"/>
  <c r="H75" i="1"/>
  <c r="H79" i="1" s="1"/>
  <c r="G75" i="1"/>
  <c r="F75" i="1"/>
  <c r="E75" i="1"/>
  <c r="D75" i="1"/>
  <c r="P67" i="1"/>
  <c r="O67" i="1"/>
  <c r="N67" i="1"/>
  <c r="M67" i="1"/>
  <c r="L67" i="1"/>
  <c r="K67" i="1"/>
  <c r="J67" i="1"/>
  <c r="I67" i="1"/>
  <c r="I68" i="1" s="1"/>
  <c r="H67" i="1"/>
  <c r="G67" i="1"/>
  <c r="F67" i="1"/>
  <c r="E67" i="1"/>
  <c r="D67" i="1"/>
  <c r="P66" i="1"/>
  <c r="O66" i="1"/>
  <c r="N66" i="1"/>
  <c r="M66" i="1"/>
  <c r="L66" i="1"/>
  <c r="K66" i="1"/>
  <c r="J66" i="1"/>
  <c r="I66" i="1"/>
  <c r="H66" i="1"/>
  <c r="H68" i="1" s="1"/>
  <c r="G66" i="1"/>
  <c r="F66" i="1"/>
  <c r="E66" i="1"/>
  <c r="D66" i="1"/>
  <c r="I94" i="1" s="1"/>
  <c r="P64" i="1"/>
  <c r="O64" i="1"/>
  <c r="N64" i="1"/>
  <c r="M64" i="1"/>
  <c r="L64" i="1"/>
  <c r="K64" i="1"/>
  <c r="J64" i="1"/>
  <c r="I64" i="1"/>
  <c r="I65" i="1" s="1"/>
  <c r="H64" i="1"/>
  <c r="G64" i="1"/>
  <c r="G65" i="1" s="1"/>
  <c r="F64" i="1"/>
  <c r="E64" i="1"/>
  <c r="D64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I93" i="1" s="1"/>
  <c r="P61" i="1"/>
  <c r="O61" i="1"/>
  <c r="N61" i="1"/>
  <c r="M61" i="1"/>
  <c r="L61" i="1"/>
  <c r="K61" i="1"/>
  <c r="J61" i="1"/>
  <c r="I61" i="1"/>
  <c r="H61" i="1"/>
  <c r="G61" i="1"/>
  <c r="F61" i="1"/>
  <c r="E61" i="1"/>
  <c r="E65" i="1" s="1"/>
  <c r="D61" i="1"/>
  <c r="I92" i="1" s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P58" i="1"/>
  <c r="O58" i="1"/>
  <c r="N58" i="1"/>
  <c r="M58" i="1"/>
  <c r="L58" i="1"/>
  <c r="K58" i="1"/>
  <c r="J58" i="1"/>
  <c r="I58" i="1"/>
  <c r="H58" i="1"/>
  <c r="G58" i="1"/>
  <c r="F58" i="1"/>
  <c r="E58" i="1"/>
  <c r="D58" i="1"/>
  <c r="P57" i="1"/>
  <c r="O57" i="1"/>
  <c r="AI57" i="1" s="1"/>
  <c r="N57" i="1"/>
  <c r="AH57" i="1" s="1"/>
  <c r="M57" i="1"/>
  <c r="L57" i="1"/>
  <c r="K57" i="1"/>
  <c r="J57" i="1"/>
  <c r="I57" i="1"/>
  <c r="H57" i="1"/>
  <c r="G57" i="1"/>
  <c r="F57" i="1"/>
  <c r="E57" i="1"/>
  <c r="D57" i="1"/>
  <c r="P56" i="1"/>
  <c r="O56" i="1"/>
  <c r="N56" i="1"/>
  <c r="M56" i="1"/>
  <c r="L56" i="1"/>
  <c r="K56" i="1"/>
  <c r="K60" i="1" s="1"/>
  <c r="J56" i="1"/>
  <c r="J60" i="1" s="1"/>
  <c r="I56" i="1"/>
  <c r="H56" i="1"/>
  <c r="G56" i="1"/>
  <c r="F56" i="1"/>
  <c r="E56" i="1"/>
  <c r="D56" i="1"/>
  <c r="P55" i="1"/>
  <c r="O55" i="1"/>
  <c r="O60" i="1" s="1"/>
  <c r="N55" i="1"/>
  <c r="M55" i="1"/>
  <c r="M60" i="1" s="1"/>
  <c r="L55" i="1"/>
  <c r="K55" i="1"/>
  <c r="J55" i="1"/>
  <c r="I55" i="1"/>
  <c r="I60" i="1" s="1"/>
  <c r="H55" i="1"/>
  <c r="H60" i="1" s="1"/>
  <c r="G55" i="1"/>
  <c r="G60" i="1" s="1"/>
  <c r="F55" i="1"/>
  <c r="E55" i="1"/>
  <c r="D55" i="1"/>
  <c r="P53" i="1"/>
  <c r="O53" i="1"/>
  <c r="N53" i="1"/>
  <c r="M53" i="1"/>
  <c r="L53" i="1"/>
  <c r="K53" i="1"/>
  <c r="J53" i="1"/>
  <c r="I53" i="1"/>
  <c r="H53" i="1"/>
  <c r="G53" i="1"/>
  <c r="F53" i="1"/>
  <c r="E53" i="1"/>
  <c r="E54" i="1" s="1"/>
  <c r="D53" i="1"/>
  <c r="P52" i="1"/>
  <c r="O52" i="1"/>
  <c r="AI52" i="1" s="1"/>
  <c r="N52" i="1"/>
  <c r="M52" i="1"/>
  <c r="L52" i="1"/>
  <c r="K52" i="1"/>
  <c r="J52" i="1"/>
  <c r="I52" i="1"/>
  <c r="H52" i="1"/>
  <c r="G52" i="1"/>
  <c r="F52" i="1"/>
  <c r="E52" i="1"/>
  <c r="D52" i="1"/>
  <c r="P51" i="1"/>
  <c r="O51" i="1"/>
  <c r="N51" i="1"/>
  <c r="M51" i="1"/>
  <c r="L51" i="1"/>
  <c r="K51" i="1"/>
  <c r="J51" i="1"/>
  <c r="J54" i="1" s="1"/>
  <c r="I51" i="1"/>
  <c r="H51" i="1"/>
  <c r="G51" i="1"/>
  <c r="F51" i="1"/>
  <c r="E51" i="1"/>
  <c r="D51" i="1"/>
  <c r="I88" i="1" s="1"/>
  <c r="P50" i="1"/>
  <c r="P54" i="1" s="1"/>
  <c r="O50" i="1"/>
  <c r="AD52" i="1" s="1"/>
  <c r="N50" i="1"/>
  <c r="M50" i="1"/>
  <c r="L50" i="1"/>
  <c r="L54" i="1" s="1"/>
  <c r="K50" i="1"/>
  <c r="J50" i="1"/>
  <c r="I50" i="1"/>
  <c r="H50" i="1"/>
  <c r="H54" i="1" s="1"/>
  <c r="G50" i="1"/>
  <c r="G54" i="1" s="1"/>
  <c r="F50" i="1"/>
  <c r="E50" i="1"/>
  <c r="D50" i="1"/>
  <c r="I87" i="1" s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P39" i="1"/>
  <c r="O39" i="1"/>
  <c r="N39" i="1"/>
  <c r="M39" i="1"/>
  <c r="M42" i="1" s="1"/>
  <c r="L39" i="1"/>
  <c r="K39" i="1"/>
  <c r="K42" i="1" s="1"/>
  <c r="J39" i="1"/>
  <c r="I39" i="1"/>
  <c r="I42" i="1" s="1"/>
  <c r="H39" i="1"/>
  <c r="G39" i="1"/>
  <c r="F39" i="1"/>
  <c r="E39" i="1"/>
  <c r="D39" i="1"/>
  <c r="P38" i="1"/>
  <c r="O38" i="1"/>
  <c r="N38" i="1"/>
  <c r="N42" i="1" s="1"/>
  <c r="M38" i="1"/>
  <c r="L38" i="1"/>
  <c r="K38" i="1"/>
  <c r="J38" i="1"/>
  <c r="I38" i="1"/>
  <c r="H38" i="1"/>
  <c r="G38" i="1"/>
  <c r="F38" i="1"/>
  <c r="E38" i="1"/>
  <c r="D38" i="1"/>
  <c r="Q38" i="1"/>
  <c r="Q39" i="1"/>
  <c r="P30" i="1"/>
  <c r="O30" i="1"/>
  <c r="N30" i="1"/>
  <c r="M30" i="1"/>
  <c r="L30" i="1"/>
  <c r="K30" i="1"/>
  <c r="J30" i="1"/>
  <c r="I30" i="1"/>
  <c r="I31" i="1" s="1"/>
  <c r="H30" i="1"/>
  <c r="G30" i="1"/>
  <c r="F30" i="1"/>
  <c r="E30" i="1"/>
  <c r="E31" i="1" s="1"/>
  <c r="D30" i="1"/>
  <c r="P29" i="1"/>
  <c r="O29" i="1"/>
  <c r="N29" i="1"/>
  <c r="M29" i="1"/>
  <c r="L29" i="1"/>
  <c r="K29" i="1"/>
  <c r="J29" i="1"/>
  <c r="I29" i="1"/>
  <c r="H29" i="1"/>
  <c r="H31" i="1" s="1"/>
  <c r="G29" i="1"/>
  <c r="F29" i="1"/>
  <c r="E29" i="1"/>
  <c r="D29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H87" i="1" s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H93" i="1" s="1"/>
  <c r="P24" i="1"/>
  <c r="O24" i="1"/>
  <c r="N24" i="1"/>
  <c r="M24" i="1"/>
  <c r="L24" i="1"/>
  <c r="K24" i="1"/>
  <c r="J24" i="1"/>
  <c r="I24" i="1"/>
  <c r="H24" i="1"/>
  <c r="G24" i="1"/>
  <c r="G28" i="1" s="1"/>
  <c r="F24" i="1"/>
  <c r="F28" i="1" s="1"/>
  <c r="E24" i="1"/>
  <c r="D24" i="1"/>
  <c r="H92" i="1" s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P21" i="1"/>
  <c r="O21" i="1"/>
  <c r="N21" i="1"/>
  <c r="N23" i="1" s="1"/>
  <c r="M21" i="1"/>
  <c r="L21" i="1"/>
  <c r="K21" i="1"/>
  <c r="J21" i="1"/>
  <c r="I21" i="1"/>
  <c r="H21" i="1"/>
  <c r="G21" i="1"/>
  <c r="F21" i="1"/>
  <c r="E21" i="1"/>
  <c r="D21" i="1"/>
  <c r="H90" i="1" s="1"/>
  <c r="P20" i="1"/>
  <c r="O20" i="1"/>
  <c r="N20" i="1"/>
  <c r="M20" i="1"/>
  <c r="L20" i="1"/>
  <c r="K20" i="1"/>
  <c r="J20" i="1"/>
  <c r="I20" i="1"/>
  <c r="H20" i="1"/>
  <c r="G20" i="1"/>
  <c r="F20" i="1"/>
  <c r="F23" i="1" s="1"/>
  <c r="E20" i="1"/>
  <c r="D20" i="1"/>
  <c r="P19" i="1"/>
  <c r="O19" i="1"/>
  <c r="N19" i="1"/>
  <c r="M19" i="1"/>
  <c r="L19" i="1"/>
  <c r="K19" i="1"/>
  <c r="K23" i="1" s="1"/>
  <c r="J19" i="1"/>
  <c r="J23" i="1" s="1"/>
  <c r="I19" i="1"/>
  <c r="H19" i="1"/>
  <c r="G19" i="1"/>
  <c r="F19" i="1"/>
  <c r="E19" i="1"/>
  <c r="D19" i="1"/>
  <c r="P18" i="1"/>
  <c r="O18" i="1"/>
  <c r="N18" i="1"/>
  <c r="M18" i="1"/>
  <c r="L18" i="1"/>
  <c r="K18" i="1"/>
  <c r="J18" i="1"/>
  <c r="I18" i="1"/>
  <c r="I23" i="1" s="1"/>
  <c r="H18" i="1"/>
  <c r="H23" i="1" s="1"/>
  <c r="G18" i="1"/>
  <c r="F18" i="1"/>
  <c r="E18" i="1"/>
  <c r="D18" i="1"/>
  <c r="P16" i="1"/>
  <c r="O16" i="1"/>
  <c r="N16" i="1"/>
  <c r="M16" i="1"/>
  <c r="L16" i="1"/>
  <c r="K16" i="1"/>
  <c r="J16" i="1"/>
  <c r="I16" i="1"/>
  <c r="H16" i="1"/>
  <c r="G16" i="1"/>
  <c r="F16" i="1"/>
  <c r="F17" i="1" s="1"/>
  <c r="E16" i="1"/>
  <c r="D16" i="1"/>
  <c r="H91" i="1" s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P14" i="1"/>
  <c r="O14" i="1"/>
  <c r="N14" i="1"/>
  <c r="M14" i="1"/>
  <c r="L14" i="1"/>
  <c r="K14" i="1"/>
  <c r="J14" i="1"/>
  <c r="I14" i="1"/>
  <c r="H14" i="1"/>
  <c r="G14" i="1"/>
  <c r="F14" i="1"/>
  <c r="E14" i="1"/>
  <c r="D14" i="1"/>
  <c r="H88" i="1" s="1"/>
  <c r="P13" i="1"/>
  <c r="O13" i="1"/>
  <c r="O17" i="1" s="1"/>
  <c r="N13" i="1"/>
  <c r="M13" i="1"/>
  <c r="M17" i="1" s="1"/>
  <c r="L13" i="1"/>
  <c r="L17" i="1" s="1"/>
  <c r="K13" i="1"/>
  <c r="J13" i="1"/>
  <c r="I13" i="1"/>
  <c r="I17" i="1" s="1"/>
  <c r="H13" i="1"/>
  <c r="G13" i="1"/>
  <c r="F13" i="1"/>
  <c r="E13" i="1"/>
  <c r="D13" i="1"/>
  <c r="I38" i="2"/>
  <c r="I37" i="2"/>
  <c r="I36" i="2"/>
  <c r="I35" i="2"/>
  <c r="I34" i="2"/>
  <c r="F30" i="2"/>
  <c r="F29" i="2"/>
  <c r="AF23" i="2"/>
  <c r="AC19" i="2"/>
  <c r="AC13" i="2"/>
  <c r="Q96" i="1"/>
  <c r="P96" i="1"/>
  <c r="L96" i="1"/>
  <c r="E96" i="1"/>
  <c r="I95" i="1"/>
  <c r="H95" i="1"/>
  <c r="H94" i="1"/>
  <c r="G94" i="1"/>
  <c r="I90" i="1"/>
  <c r="L79" i="1"/>
  <c r="J79" i="1"/>
  <c r="Q76" i="1"/>
  <c r="L60" i="1"/>
  <c r="Q58" i="1"/>
  <c r="Q57" i="1"/>
  <c r="Q56" i="1"/>
  <c r="Q55" i="1"/>
  <c r="O54" i="1"/>
  <c r="M54" i="1"/>
  <c r="I54" i="1"/>
  <c r="AG52" i="1"/>
  <c r="Q50" i="1"/>
  <c r="L42" i="1"/>
  <c r="E28" i="1"/>
  <c r="L23" i="1"/>
  <c r="E23" i="1"/>
  <c r="AB18" i="1"/>
  <c r="H17" i="1"/>
  <c r="G17" i="1"/>
  <c r="Q13" i="1"/>
  <c r="C24" i="2" l="1"/>
  <c r="E24" i="2"/>
  <c r="AE19" i="2"/>
  <c r="O42" i="1"/>
  <c r="J42" i="1"/>
  <c r="D24" i="2"/>
  <c r="AC12" i="2"/>
  <c r="AC22" i="2"/>
  <c r="F31" i="1"/>
  <c r="H42" i="1"/>
  <c r="G24" i="2"/>
  <c r="H28" i="1"/>
  <c r="H32" i="1" s="1"/>
  <c r="AB15" i="1"/>
  <c r="P42" i="1"/>
  <c r="AE23" i="2"/>
  <c r="M23" i="1"/>
  <c r="M32" i="1" s="1"/>
  <c r="G31" i="1"/>
  <c r="K54" i="1"/>
  <c r="AB52" i="1"/>
  <c r="J17" i="1"/>
  <c r="O23" i="1"/>
  <c r="N60" i="1"/>
  <c r="F65" i="1"/>
  <c r="AF19" i="2"/>
  <c r="H24" i="2"/>
  <c r="AC23" i="2"/>
  <c r="F42" i="1"/>
  <c r="G42" i="1"/>
  <c r="E42" i="1"/>
  <c r="AG57" i="1"/>
  <c r="I79" i="1"/>
  <c r="E79" i="1"/>
  <c r="G79" i="1"/>
  <c r="E68" i="1"/>
  <c r="G68" i="1"/>
  <c r="G69" i="1" s="1"/>
  <c r="F68" i="1"/>
  <c r="H65" i="1"/>
  <c r="I89" i="1"/>
  <c r="E60" i="1"/>
  <c r="F60" i="1"/>
  <c r="P60" i="1"/>
  <c r="P69" i="1" s="1"/>
  <c r="I91" i="1"/>
  <c r="J91" i="1" s="1"/>
  <c r="N91" i="1" s="1"/>
  <c r="O91" i="1" s="1"/>
  <c r="F54" i="1"/>
  <c r="N54" i="1"/>
  <c r="N69" i="1" s="1"/>
  <c r="C39" i="2"/>
  <c r="F39" i="2"/>
  <c r="E39" i="2"/>
  <c r="F24" i="2"/>
  <c r="AF21" i="2"/>
  <c r="AC21" i="2"/>
  <c r="AC14" i="2"/>
  <c r="AC10" i="2"/>
  <c r="AE22" i="2"/>
  <c r="AE20" i="2"/>
  <c r="AC11" i="2"/>
  <c r="AC20" i="2"/>
  <c r="F96" i="1"/>
  <c r="G87" i="1"/>
  <c r="G96" i="1" s="1"/>
  <c r="AH52" i="1"/>
  <c r="AJ52" i="1"/>
  <c r="J94" i="1"/>
  <c r="N94" i="1" s="1"/>
  <c r="O94" i="1" s="1"/>
  <c r="J95" i="1"/>
  <c r="N95" i="1" s="1"/>
  <c r="O95" i="1" s="1"/>
  <c r="J92" i="1"/>
  <c r="N92" i="1" s="1"/>
  <c r="J93" i="1"/>
  <c r="N93" i="1" s="1"/>
  <c r="O93" i="1" s="1"/>
  <c r="J69" i="1"/>
  <c r="K69" i="1"/>
  <c r="L69" i="1"/>
  <c r="AC52" i="1"/>
  <c r="AE52" i="1"/>
  <c r="J90" i="1"/>
  <c r="N90" i="1" s="1"/>
  <c r="O90" i="1" s="1"/>
  <c r="M69" i="1"/>
  <c r="I69" i="1"/>
  <c r="J88" i="1"/>
  <c r="N88" i="1" s="1"/>
  <c r="O69" i="1"/>
  <c r="AI15" i="1"/>
  <c r="AJ15" i="1"/>
  <c r="AD15" i="1"/>
  <c r="AH15" i="1"/>
  <c r="AG15" i="1"/>
  <c r="I28" i="1"/>
  <c r="G23" i="1"/>
  <c r="P23" i="1"/>
  <c r="AE15" i="1"/>
  <c r="AC15" i="1"/>
  <c r="P17" i="1"/>
  <c r="H89" i="1"/>
  <c r="H96" i="1" s="1"/>
  <c r="O92" i="1"/>
  <c r="O32" i="1"/>
  <c r="J32" i="1"/>
  <c r="L32" i="1"/>
  <c r="N17" i="1"/>
  <c r="N32" i="1" s="1"/>
  <c r="K17" i="1"/>
  <c r="K32" i="1" s="1"/>
  <c r="F32" i="1"/>
  <c r="E17" i="1"/>
  <c r="E32" i="1" s="1"/>
  <c r="J87" i="1"/>
  <c r="AC30" i="2"/>
  <c r="K30" i="2"/>
  <c r="L30" i="2" s="1"/>
  <c r="K29" i="2"/>
  <c r="L29" i="2" s="1"/>
  <c r="O88" i="1"/>
  <c r="D31" i="1"/>
  <c r="P32" i="1" l="1"/>
  <c r="D65" i="1"/>
  <c r="D42" i="1"/>
  <c r="D23" i="1"/>
  <c r="D68" i="1"/>
  <c r="D28" i="1"/>
  <c r="D79" i="1"/>
  <c r="E69" i="1"/>
  <c r="J89" i="1"/>
  <c r="N89" i="1" s="1"/>
  <c r="O89" i="1" s="1"/>
  <c r="H69" i="1"/>
  <c r="F69" i="1"/>
  <c r="D60" i="1"/>
  <c r="I96" i="1"/>
  <c r="D54" i="1"/>
  <c r="AE205" i="2"/>
  <c r="B205" i="2"/>
  <c r="J96" i="1"/>
  <c r="N87" i="1"/>
  <c r="AG157" i="1"/>
  <c r="I32" i="1"/>
  <c r="G32" i="1"/>
  <c r="D32" i="1" s="1"/>
  <c r="D17" i="1"/>
  <c r="D69" i="1" l="1"/>
  <c r="N96" i="1"/>
  <c r="O87" i="1"/>
  <c r="O96" i="1" s="1"/>
  <c r="B157" i="1"/>
</calcChain>
</file>

<file path=xl/sharedStrings.xml><?xml version="1.0" encoding="utf-8"?>
<sst xmlns="http://schemas.openxmlformats.org/spreadsheetml/2006/main" count="407" uniqueCount="217">
  <si>
    <t>REM-D.15 - Programa Nacional de Alimentación Complementaria (PNAC)</t>
  </si>
  <si>
    <t>Sección A: PNAC - Cantidad distribuida (kg) a personas intrasistema</t>
  </si>
  <si>
    <t>Subprogramas</t>
  </si>
  <si>
    <t>Productos</t>
  </si>
  <si>
    <t>Total</t>
  </si>
  <si>
    <t>Menores a 6 años</t>
  </si>
  <si>
    <t>Gestantes</t>
  </si>
  <si>
    <t>Madre con hijo/a menor a 6 meses</t>
  </si>
  <si>
    <t>0 - 2 meses</t>
  </si>
  <si>
    <t>3 - 5 meses</t>
  </si>
  <si>
    <t>6 - 11 meses</t>
  </si>
  <si>
    <t>12 - 17 meses</t>
  </si>
  <si>
    <t xml:space="preserve"> 18 - 23 meses</t>
  </si>
  <si>
    <t xml:space="preserve"> 24 - 47 meses</t>
  </si>
  <si>
    <t xml:space="preserve"> 48 - 71 meses</t>
  </si>
  <si>
    <t>Normal, sobrepeso y obesas</t>
  </si>
  <si>
    <t>Bajo peso</t>
  </si>
  <si>
    <t>Lactancia 
materna 
exclusiva</t>
  </si>
  <si>
    <t>Lactancia 
materna 
predominante</t>
  </si>
  <si>
    <t>Fórmula
predominante o exclusiva</t>
  </si>
  <si>
    <t>15010100</t>
  </si>
  <si>
    <t>Básico</t>
  </si>
  <si>
    <t>Leche Purita Fortificada (LPF)</t>
  </si>
  <si>
    <t>15010200</t>
  </si>
  <si>
    <t>Purita Cereal (PC)</t>
  </si>
  <si>
    <t>Purita Mamá (PM)</t>
  </si>
  <si>
    <t>Fórmula de Inicio (FI)</t>
  </si>
  <si>
    <t>Subtotal</t>
  </si>
  <si>
    <t>15010300</t>
  </si>
  <si>
    <t>Refuerzo</t>
  </si>
  <si>
    <t>15010400</t>
  </si>
  <si>
    <t>15010500</t>
  </si>
  <si>
    <t>Mi Sopita (MS)</t>
  </si>
  <si>
    <t>15030100</t>
  </si>
  <si>
    <t>Prematuros Extremos</t>
  </si>
  <si>
    <t>Fórmula de Prematuros (FP)</t>
  </si>
  <si>
    <t>15030200</t>
  </si>
  <si>
    <t>Fórmula de Continuación (FC)</t>
  </si>
  <si>
    <t>Alergia a la proteína de la leche de vaca</t>
  </si>
  <si>
    <t>Fórmula Extensamente Hidrolizada (FEH)</t>
  </si>
  <si>
    <t>Fórmula Aminoacídica (FAA)</t>
  </si>
  <si>
    <t>Sección B: PNAC - Número de personas intrasistema que retiran</t>
  </si>
  <si>
    <t>15050100</t>
  </si>
  <si>
    <t>15050200</t>
  </si>
  <si>
    <t>15050500</t>
  </si>
  <si>
    <t>Alergia a la Proteína de la leche de vaca</t>
  </si>
  <si>
    <t>TOTAL</t>
  </si>
  <si>
    <t>Programas Sociales (*)</t>
  </si>
  <si>
    <t>Nota: (*) Información referencial, ya incluida en los subprogramas.</t>
  </si>
  <si>
    <t>Sección C: PNAC: Cantidad distribuida (kg) a personas extrasistema (incluye modalidad libre elección)</t>
  </si>
  <si>
    <t>15020100</t>
  </si>
  <si>
    <t>15020200</t>
  </si>
  <si>
    <t>15020300</t>
  </si>
  <si>
    <t>15020400</t>
  </si>
  <si>
    <t>15020500</t>
  </si>
  <si>
    <t>15040100</t>
  </si>
  <si>
    <t>15040200</t>
  </si>
  <si>
    <t>Alergia a la proteína de la leche de vaca **</t>
  </si>
  <si>
    <t>Sección D: PNAC - Número de personas extrasistema que retiran</t>
  </si>
  <si>
    <t>15060100</t>
  </si>
  <si>
    <t>15060200</t>
  </si>
  <si>
    <t>Alergia a la Proteína de la leche de vaca **</t>
  </si>
  <si>
    <t>(**) Exclusivamente para Fuerzas Armadas y de Orden</t>
  </si>
  <si>
    <t>Sección E: Existencia y movimiento total de productos (Intrasistema y Extrasistema)</t>
  </si>
  <si>
    <t>Saldo Mes Anterior</t>
  </si>
  <si>
    <t>Ingresos</t>
  </si>
  <si>
    <t>Total Disponible</t>
  </si>
  <si>
    <t>Egresos</t>
  </si>
  <si>
    <t>Saldo mes siguiente</t>
  </si>
  <si>
    <t>Necesidades</t>
  </si>
  <si>
    <t>Planta</t>
  </si>
  <si>
    <t>Por traspaso</t>
  </si>
  <si>
    <t>Distribuido</t>
  </si>
  <si>
    <t>Mermas (Incluye faltantes)</t>
  </si>
  <si>
    <t>Otros: 
demostra-
ciones, dona-
ciones, etc</t>
  </si>
  <si>
    <t>Traspaso</t>
  </si>
  <si>
    <t>Total Egresos</t>
  </si>
  <si>
    <t>Bodega del 
establecimiento</t>
  </si>
  <si>
    <t>Bodegas centrales</t>
  </si>
  <si>
    <t>Intrasistema</t>
  </si>
  <si>
    <t>Extrasistema</t>
  </si>
  <si>
    <t>Fórmula Prematuros</t>
  </si>
  <si>
    <t>Fórmula Continuación</t>
  </si>
  <si>
    <t>Formula Extensamente Hidrolizada (FEH)</t>
  </si>
  <si>
    <t>Formula aminoacídica (FAA)</t>
  </si>
  <si>
    <t>Total (Kg)</t>
  </si>
  <si>
    <t>Sección F: Número de reevaluaciones antropométricas a población del extrasistema</t>
  </si>
  <si>
    <t>Funcionarios</t>
  </si>
  <si>
    <t>Reevaluaciones efectuadas según tipo de establecimiento</t>
  </si>
  <si>
    <t>Establecimiento del SS</t>
  </si>
  <si>
    <t>Establecimiento Municipal</t>
  </si>
  <si>
    <t>15080001</t>
  </si>
  <si>
    <t>Médico</t>
  </si>
  <si>
    <t>15080002</t>
  </si>
  <si>
    <t>Enfermera</t>
  </si>
  <si>
    <t>15080004</t>
  </si>
  <si>
    <t>Nutricionista</t>
  </si>
  <si>
    <t>15080003</t>
  </si>
  <si>
    <t>Matrona</t>
  </si>
  <si>
    <t>15080005</t>
  </si>
  <si>
    <t>Auxiliar</t>
  </si>
  <si>
    <t>REM-D.16.    Programa de Alimentación Complementaria del Adulto Mayor (PACAM)</t>
  </si>
  <si>
    <t>Sección A: PACAM - Cantidad distribuida (kg)</t>
  </si>
  <si>
    <t>Grupo Programático</t>
  </si>
  <si>
    <t>Crema Años Dorados (CAD)</t>
  </si>
  <si>
    <t>Bebida Láctea Años Dorados (BLAD)</t>
  </si>
  <si>
    <t>16090300</t>
  </si>
  <si>
    <t>70 años y más (independiente del motivo de ingreso)</t>
  </si>
  <si>
    <t>16200210</t>
  </si>
  <si>
    <t>65 - 69 años con alteración de la funcionalidad</t>
  </si>
  <si>
    <t>16090500</t>
  </si>
  <si>
    <t>65 - 69 años en programa social (Vínculos, Familia, Calle u otro)</t>
  </si>
  <si>
    <t>16090600</t>
  </si>
  <si>
    <t>60 - 69 años con tuberculosis</t>
  </si>
  <si>
    <t>16090100</t>
  </si>
  <si>
    <t>60 - 69 años en ELEAM autorizado o similar</t>
  </si>
  <si>
    <t>Sección B: PACAM - Número de personas que retiran</t>
  </si>
  <si>
    <t>Personas 
(que retiran en el mes)</t>
  </si>
  <si>
    <t>Ingresos del mes</t>
  </si>
  <si>
    <t>Inasistentes del mes</t>
  </si>
  <si>
    <t>16100300</t>
  </si>
  <si>
    <t>70 años y más (independiente del motivo de ingreso</t>
  </si>
  <si>
    <t>16200220</t>
  </si>
  <si>
    <t>16100600</t>
  </si>
  <si>
    <t>16100700</t>
  </si>
  <si>
    <t>16100100</t>
  </si>
  <si>
    <t>Sección C: Existencia y movimiento de productos</t>
  </si>
  <si>
    <t>Alimentos</t>
  </si>
  <si>
    <t>Saldo mes anterior</t>
  </si>
  <si>
    <t>Total disponible</t>
  </si>
  <si>
    <t>Distribuido a beneficiarios</t>
  </si>
  <si>
    <t>Otros: 
(demostraciones, 
donaciones, etc.)</t>
  </si>
  <si>
    <t>Total egresos</t>
  </si>
  <si>
    <t>Bodega del 
estableci-
miento</t>
  </si>
  <si>
    <t>Bodegas Centrales</t>
  </si>
  <si>
    <t>Sección D: PACAM - Número de personas que retiran, pertenecientes al PRAIS (incluidos en Sección B)</t>
  </si>
  <si>
    <t>Mes</t>
  </si>
  <si>
    <t>15900030</t>
  </si>
  <si>
    <t>15900050</t>
  </si>
  <si>
    <t>15080008</t>
  </si>
  <si>
    <t>15080006</t>
  </si>
  <si>
    <t>15080009</t>
  </si>
  <si>
    <t>16200100</t>
  </si>
  <si>
    <t>15900040</t>
  </si>
  <si>
    <t>15080010</t>
  </si>
  <si>
    <t>15901200</t>
  </si>
  <si>
    <t>15901300</t>
  </si>
  <si>
    <t>15901400</t>
  </si>
  <si>
    <t>16200230</t>
  </si>
  <si>
    <t>15080012</t>
  </si>
  <si>
    <t>15060600</t>
  </si>
  <si>
    <t>15080007</t>
  </si>
  <si>
    <t>16200250</t>
  </si>
  <si>
    <t>15900090</t>
  </si>
  <si>
    <t>16200240</t>
  </si>
  <si>
    <t>15900070</t>
  </si>
  <si>
    <t>15900010</t>
  </si>
  <si>
    <t>Comuna/Hospital</t>
  </si>
  <si>
    <t>(Todas)</t>
  </si>
  <si>
    <t>Etiquetas de fila</t>
  </si>
  <si>
    <t>(en blanco)</t>
  </si>
  <si>
    <t>Total general</t>
  </si>
  <si>
    <t>Suma de Col01</t>
  </si>
  <si>
    <t>Suma de Col02</t>
  </si>
  <si>
    <t>Suma de Col03</t>
  </si>
  <si>
    <t>Suma de Col04</t>
  </si>
  <si>
    <t>Suma de Col05</t>
  </si>
  <si>
    <t>Suma de Col06</t>
  </si>
  <si>
    <t>Suma de Col07</t>
  </si>
  <si>
    <t>Suma de Col08</t>
  </si>
  <si>
    <t>Suma de Col09</t>
  </si>
  <si>
    <t>Suma de Col10</t>
  </si>
  <si>
    <t>Suma de Col11</t>
  </si>
  <si>
    <t>Suma de Col12</t>
  </si>
  <si>
    <t>Suma de Col13</t>
  </si>
  <si>
    <t>Cuenta de Col14</t>
  </si>
  <si>
    <t>Cuenta de Col15</t>
  </si>
  <si>
    <t>Cuenta de Col16</t>
  </si>
  <si>
    <t>Cuenta de Col17</t>
  </si>
  <si>
    <t>Cuenta de Col18</t>
  </si>
  <si>
    <t>Cuenta de Col19</t>
  </si>
  <si>
    <t>Cuenta de Col20</t>
  </si>
  <si>
    <t>Cuenta de Col21</t>
  </si>
  <si>
    <t>Cuenta de Col22</t>
  </si>
  <si>
    <t>Cuenta de Col23</t>
  </si>
  <si>
    <t>Cuenta de Col24</t>
  </si>
  <si>
    <t>Cuenta de Col25</t>
  </si>
  <si>
    <t>Cuenta de Col26</t>
  </si>
  <si>
    <t>Cuenta de Col27</t>
  </si>
  <si>
    <t>Cuenta de Col28</t>
  </si>
  <si>
    <t>Cuenta de Col29</t>
  </si>
  <si>
    <t>Cuenta de Col30</t>
  </si>
  <si>
    <t>Cuenta de Col31</t>
  </si>
  <si>
    <t>Cuenta de Col32</t>
  </si>
  <si>
    <t>Cuenta de Col33</t>
  </si>
  <si>
    <t>Cuenta de Col34</t>
  </si>
  <si>
    <t>Cuenta de Col35</t>
  </si>
  <si>
    <t>Cuenta de Col36</t>
  </si>
  <si>
    <t>Cuenta de Col37</t>
  </si>
  <si>
    <t>Cuenta de Col38</t>
  </si>
  <si>
    <t>Cuenta de Col39</t>
  </si>
  <si>
    <t>Cuenta de Col40</t>
  </si>
  <si>
    <t>Cuenta de Col41</t>
  </si>
  <si>
    <t>Cuenta de col42</t>
  </si>
  <si>
    <t>Cuenta de col43</t>
  </si>
  <si>
    <t>Cuenta de col44</t>
  </si>
  <si>
    <t>Cuenta de col45</t>
  </si>
  <si>
    <t>Cuenta de col46</t>
  </si>
  <si>
    <t>Cuenta de col47</t>
  </si>
  <si>
    <t>Cuenta de col48</t>
  </si>
  <si>
    <t>Cuenta de col49</t>
  </si>
  <si>
    <t>15900020</t>
  </si>
  <si>
    <t>15900060</t>
  </si>
  <si>
    <t>16200200</t>
  </si>
  <si>
    <t>15080011</t>
  </si>
  <si>
    <t>15900080</t>
  </si>
  <si>
    <t>15080013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</si>
</sst>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0.0"/>
    <numFmt numFmtId="165" formatCode="#,##0.0_)"/>
    <numFmt numFmtId="166" formatCode="#,##0_)"/>
    <numFmt numFmtId="167" formatCode="_-[$€]\ * #,##0.00_-;\-[$€]\ * #,##0.00_-;_-[$€]\ 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Verdana"/>
      <family val="2"/>
    </font>
    <font>
      <sz val="10"/>
      <name val="Arial"/>
      <family val="2"/>
    </font>
    <font>
      <b/>
      <sz val="8"/>
      <name val="Verdana"/>
      <family val="2"/>
    </font>
    <font>
      <b/>
      <sz val="10"/>
      <name val="Verdana"/>
      <family val="2"/>
    </font>
    <font>
      <sz val="10"/>
      <name val="Comic Sans MS"/>
      <family val="4"/>
    </font>
    <font>
      <sz val="8"/>
      <name val="Arial"/>
      <family val="2"/>
    </font>
    <font>
      <b/>
      <sz val="14"/>
      <name val="Verdana"/>
      <family val="2"/>
    </font>
    <font>
      <b/>
      <sz val="11"/>
      <name val="Verdana"/>
      <family val="2"/>
    </font>
    <font>
      <sz val="9"/>
      <name val="Verdana"/>
      <family val="2"/>
    </font>
    <font>
      <b/>
      <sz val="12"/>
      <name val="Verdana"/>
      <family val="2"/>
    </font>
    <font>
      <sz val="10"/>
      <name val="Verdana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0" fontId="6" fillId="0" borderId="0"/>
    <xf numFmtId="0" fontId="7" fillId="0" borderId="0"/>
    <xf numFmtId="0" fontId="3" fillId="3" borderId="21" applyBorder="0">
      <protection locked="0"/>
    </xf>
    <xf numFmtId="0" fontId="6" fillId="0" borderId="0"/>
    <xf numFmtId="167" fontId="3" fillId="0" borderId="0" applyFont="0" applyFill="0" applyBorder="0" applyAlignment="0" applyProtection="0"/>
  </cellStyleXfs>
  <cellXfs count="503">
    <xf numFmtId="0" fontId="0" fillId="0" borderId="0" xfId="0"/>
    <xf numFmtId="0" fontId="2" fillId="0" borderId="0" xfId="0" applyFont="1"/>
    <xf numFmtId="0" fontId="4" fillId="0" borderId="0" xfId="3" applyFont="1" applyAlignment="1">
      <alignment horizontal="left"/>
    </xf>
    <xf numFmtId="0" fontId="2" fillId="2" borderId="0" xfId="0" applyFont="1" applyFill="1"/>
    <xf numFmtId="0" fontId="5" fillId="0" borderId="0" xfId="0" applyFont="1" applyAlignment="1">
      <alignment horizontal="center"/>
    </xf>
    <xf numFmtId="0" fontId="4" fillId="0" borderId="0" xfId="4" applyFont="1"/>
    <xf numFmtId="0" fontId="4" fillId="0" borderId="0" xfId="5" applyFont="1" applyAlignment="1">
      <alignment horizontal="center"/>
    </xf>
    <xf numFmtId="0" fontId="4" fillId="2" borderId="0" xfId="4" applyFont="1" applyFill="1"/>
    <xf numFmtId="0" fontId="2" fillId="0" borderId="0" xfId="4" applyFont="1"/>
    <xf numFmtId="0" fontId="9" fillId="0" borderId="0" xfId="4" applyFont="1"/>
    <xf numFmtId="0" fontId="2" fillId="0" borderId="0" xfId="4" applyFont="1" applyAlignment="1">
      <alignment horizontal="left" vertical="top"/>
    </xf>
    <xf numFmtId="0" fontId="2" fillId="2" borderId="0" xfId="4" applyFont="1" applyFill="1"/>
    <xf numFmtId="0" fontId="2" fillId="0" borderId="19" xfId="4" applyFont="1" applyBorder="1"/>
    <xf numFmtId="2" fontId="2" fillId="0" borderId="20" xfId="4" applyNumberFormat="1" applyFont="1" applyBorder="1" applyAlignment="1">
      <alignment horizontal="left"/>
    </xf>
    <xf numFmtId="1" fontId="2" fillId="4" borderId="22" xfId="6" applyNumberFormat="1" applyFont="1" applyFill="1" applyBorder="1" applyAlignment="1">
      <alignment horizontal="left"/>
      <protection locked="0"/>
    </xf>
    <xf numFmtId="1" fontId="2" fillId="4" borderId="23" xfId="6" applyNumberFormat="1" applyFont="1" applyFill="1" applyBorder="1" applyAlignment="1">
      <alignment horizontal="left"/>
      <protection locked="0"/>
    </xf>
    <xf numFmtId="1" fontId="2" fillId="4" borderId="24" xfId="6" applyNumberFormat="1" applyFont="1" applyFill="1" applyBorder="1" applyAlignment="1">
      <alignment horizontal="left"/>
      <protection locked="0"/>
    </xf>
    <xf numFmtId="1" fontId="2" fillId="5" borderId="24" xfId="6" applyNumberFormat="1" applyFont="1" applyFill="1" applyBorder="1" applyAlignment="1">
      <alignment horizontal="left"/>
      <protection locked="0"/>
    </xf>
    <xf numFmtId="1" fontId="2" fillId="5" borderId="25" xfId="6" applyNumberFormat="1" applyFont="1" applyFill="1" applyBorder="1" applyAlignment="1">
      <alignment horizontal="left"/>
      <protection locked="0"/>
    </xf>
    <xf numFmtId="1" fontId="2" fillId="5" borderId="23" xfId="6" applyNumberFormat="1" applyFont="1" applyFill="1" applyBorder="1" applyAlignment="1">
      <alignment horizontal="left"/>
      <protection locked="0"/>
    </xf>
    <xf numFmtId="0" fontId="2" fillId="2" borderId="0" xfId="4" applyFont="1" applyFill="1" applyProtection="1">
      <protection hidden="1"/>
    </xf>
    <xf numFmtId="0" fontId="2" fillId="0" borderId="26" xfId="4" applyFont="1" applyBorder="1"/>
    <xf numFmtId="1" fontId="2" fillId="7" borderId="27" xfId="6" applyNumberFormat="1" applyFont="1" applyFill="1" applyBorder="1" applyAlignment="1" applyProtection="1">
      <alignment horizontal="left"/>
    </xf>
    <xf numFmtId="1" fontId="2" fillId="7" borderId="28" xfId="6" applyNumberFormat="1" applyFont="1" applyFill="1" applyBorder="1" applyAlignment="1" applyProtection="1">
      <alignment horizontal="left"/>
    </xf>
    <xf numFmtId="1" fontId="2" fillId="7" borderId="29" xfId="6" applyNumberFormat="1" applyFont="1" applyFill="1" applyBorder="1" applyAlignment="1" applyProtection="1">
      <alignment horizontal="left"/>
    </xf>
    <xf numFmtId="1" fontId="2" fillId="7" borderId="29" xfId="4" applyNumberFormat="1" applyFont="1" applyFill="1" applyBorder="1" applyAlignment="1">
      <alignment horizontal="left"/>
    </xf>
    <xf numFmtId="1" fontId="2" fillId="4" borderId="29" xfId="6" applyNumberFormat="1" applyFont="1" applyFill="1" applyBorder="1" applyAlignment="1">
      <alignment horizontal="left"/>
      <protection locked="0"/>
    </xf>
    <xf numFmtId="1" fontId="2" fillId="4" borderId="30" xfId="4" applyNumberFormat="1" applyFont="1" applyFill="1" applyBorder="1" applyAlignment="1" applyProtection="1">
      <alignment horizontal="left"/>
      <protection locked="0"/>
    </xf>
    <xf numFmtId="1" fontId="2" fillId="7" borderId="30" xfId="4" applyNumberFormat="1" applyFont="1" applyFill="1" applyBorder="1" applyAlignment="1">
      <alignment horizontal="left"/>
    </xf>
    <xf numFmtId="1" fontId="2" fillId="7" borderId="30" xfId="6" applyNumberFormat="1" applyFont="1" applyFill="1" applyBorder="1" applyAlignment="1" applyProtection="1">
      <alignment horizontal="left"/>
    </xf>
    <xf numFmtId="1" fontId="2" fillId="7" borderId="31" xfId="6" applyNumberFormat="1" applyFont="1" applyFill="1" applyBorder="1" applyAlignment="1" applyProtection="1">
      <alignment horizontal="left"/>
    </xf>
    <xf numFmtId="1" fontId="2" fillId="7" borderId="32" xfId="6" applyNumberFormat="1" applyFont="1" applyFill="1" applyBorder="1" applyAlignment="1" applyProtection="1">
      <alignment horizontal="left"/>
    </xf>
    <xf numFmtId="1" fontId="2" fillId="7" borderId="33" xfId="6" applyNumberFormat="1" applyFont="1" applyFill="1" applyBorder="1" applyAlignment="1" applyProtection="1">
      <alignment horizontal="left"/>
    </xf>
    <xf numFmtId="1" fontId="2" fillId="7" borderId="33" xfId="4" applyNumberFormat="1" applyFont="1" applyFill="1" applyBorder="1" applyAlignment="1">
      <alignment horizontal="left"/>
    </xf>
    <xf numFmtId="1" fontId="2" fillId="7" borderId="34" xfId="4" applyNumberFormat="1" applyFont="1" applyFill="1" applyBorder="1" applyAlignment="1">
      <alignment horizontal="left"/>
    </xf>
    <xf numFmtId="1" fontId="2" fillId="4" borderId="32" xfId="6" applyNumberFormat="1" applyFont="1" applyFill="1" applyBorder="1" applyAlignment="1">
      <alignment horizontal="left"/>
      <protection locked="0"/>
    </xf>
    <xf numFmtId="1" fontId="2" fillId="4" borderId="33" xfId="6" applyNumberFormat="1" applyFont="1" applyFill="1" applyBorder="1" applyAlignment="1">
      <alignment horizontal="left"/>
      <protection locked="0"/>
    </xf>
    <xf numFmtId="1" fontId="2" fillId="4" borderId="34" xfId="6" applyNumberFormat="1" applyFont="1" applyFill="1" applyBorder="1" applyAlignment="1">
      <alignment horizontal="left"/>
      <protection locked="0"/>
    </xf>
    <xf numFmtId="0" fontId="2" fillId="8" borderId="0" xfId="4" applyFont="1" applyFill="1" applyProtection="1">
      <protection hidden="1"/>
    </xf>
    <xf numFmtId="0" fontId="2" fillId="0" borderId="35" xfId="4" applyFont="1" applyBorder="1"/>
    <xf numFmtId="2" fontId="2" fillId="4" borderId="15" xfId="6" applyNumberFormat="1" applyFont="1" applyFill="1" applyBorder="1" applyAlignment="1">
      <alignment horizontal="left"/>
      <protection locked="0"/>
    </xf>
    <xf numFmtId="2" fontId="2" fillId="4" borderId="17" xfId="6" applyNumberFormat="1" applyFont="1" applyFill="1" applyBorder="1" applyAlignment="1">
      <alignment horizontal="left"/>
      <protection locked="0"/>
    </xf>
    <xf numFmtId="1" fontId="2" fillId="9" borderId="17" xfId="6" applyNumberFormat="1" applyFont="1" applyFill="1" applyBorder="1" applyAlignment="1" applyProtection="1">
      <alignment horizontal="left"/>
    </xf>
    <xf numFmtId="1" fontId="2" fillId="9" borderId="18" xfId="6" applyNumberFormat="1" applyFont="1" applyFill="1" applyBorder="1" applyAlignment="1" applyProtection="1">
      <alignment horizontal="left"/>
    </xf>
    <xf numFmtId="1" fontId="2" fillId="9" borderId="16" xfId="6" applyNumberFormat="1" applyFont="1" applyFill="1" applyBorder="1" applyAlignment="1" applyProtection="1">
      <alignment horizontal="left"/>
    </xf>
    <xf numFmtId="0" fontId="2" fillId="0" borderId="2" xfId="4" applyFont="1" applyBorder="1" applyAlignment="1">
      <alignment horizontal="center"/>
    </xf>
    <xf numFmtId="2" fontId="2" fillId="0" borderId="21" xfId="4" applyNumberFormat="1" applyFont="1" applyBorder="1" applyAlignment="1">
      <alignment horizontal="left"/>
    </xf>
    <xf numFmtId="2" fontId="2" fillId="0" borderId="36" xfId="4" applyNumberFormat="1" applyFont="1" applyBorder="1" applyAlignment="1">
      <alignment horizontal="left"/>
    </xf>
    <xf numFmtId="2" fontId="2" fillId="0" borderId="37" xfId="4" applyNumberFormat="1" applyFont="1" applyBorder="1" applyAlignment="1">
      <alignment horizontal="left"/>
    </xf>
    <xf numFmtId="2" fontId="2" fillId="0" borderId="38" xfId="4" applyNumberFormat="1" applyFont="1" applyBorder="1" applyAlignment="1">
      <alignment horizontal="left"/>
    </xf>
    <xf numFmtId="2" fontId="2" fillId="0" borderId="39" xfId="4" applyNumberFormat="1" applyFont="1" applyBorder="1" applyAlignment="1">
      <alignment horizontal="left"/>
    </xf>
    <xf numFmtId="1" fontId="2" fillId="4" borderId="27" xfId="6" applyNumberFormat="1" applyFont="1" applyFill="1" applyBorder="1" applyAlignment="1">
      <alignment horizontal="left"/>
      <protection locked="0"/>
    </xf>
    <xf numFmtId="1" fontId="2" fillId="4" borderId="28" xfId="6" applyNumberFormat="1" applyFont="1" applyFill="1" applyBorder="1" applyAlignment="1">
      <alignment horizontal="left"/>
      <protection locked="0"/>
    </xf>
    <xf numFmtId="1" fontId="2" fillId="5" borderId="29" xfId="6" applyNumberFormat="1" applyFont="1" applyFill="1" applyBorder="1" applyAlignment="1">
      <alignment horizontal="left"/>
      <protection locked="0"/>
    </xf>
    <xf numFmtId="1" fontId="2" fillId="5" borderId="30" xfId="6" applyNumberFormat="1" applyFont="1" applyFill="1" applyBorder="1" applyAlignment="1">
      <alignment horizontal="left"/>
      <protection locked="0"/>
    </xf>
    <xf numFmtId="0" fontId="2" fillId="11" borderId="0" xfId="4" applyFont="1" applyFill="1" applyProtection="1">
      <protection hidden="1"/>
    </xf>
    <xf numFmtId="164" fontId="2" fillId="9" borderId="29" xfId="6" applyNumberFormat="1" applyFont="1" applyFill="1" applyBorder="1" applyAlignment="1" applyProtection="1">
      <alignment horizontal="left"/>
    </xf>
    <xf numFmtId="1" fontId="2" fillId="7" borderId="34" xfId="6" applyNumberFormat="1" applyFont="1" applyFill="1" applyBorder="1" applyAlignment="1" applyProtection="1">
      <alignment horizontal="left"/>
    </xf>
    <xf numFmtId="164" fontId="2" fillId="0" borderId="0" xfId="4" applyNumberFormat="1" applyFont="1"/>
    <xf numFmtId="1" fontId="2" fillId="12" borderId="34" xfId="6" applyNumberFormat="1" applyFont="1" applyFill="1" applyBorder="1" applyAlignment="1">
      <alignment horizontal="left"/>
      <protection locked="0"/>
    </xf>
    <xf numFmtId="2" fontId="2" fillId="0" borderId="4" xfId="4" applyNumberFormat="1" applyFont="1" applyBorder="1" applyAlignment="1">
      <alignment horizontal="left"/>
    </xf>
    <xf numFmtId="2" fontId="2" fillId="4" borderId="22" xfId="6" applyNumberFormat="1" applyFont="1" applyFill="1" applyBorder="1" applyAlignment="1">
      <alignment horizontal="left"/>
      <protection locked="0"/>
    </xf>
    <xf numFmtId="2" fontId="2" fillId="4" borderId="23" xfId="6" applyNumberFormat="1" applyFont="1" applyFill="1" applyBorder="1" applyAlignment="1">
      <alignment horizontal="left"/>
      <protection locked="0"/>
    </xf>
    <xf numFmtId="2" fontId="2" fillId="4" borderId="24" xfId="6" applyNumberFormat="1" applyFont="1" applyFill="1" applyBorder="1" applyAlignment="1">
      <alignment horizontal="left"/>
      <protection locked="0"/>
    </xf>
    <xf numFmtId="1" fontId="2" fillId="7" borderId="23" xfId="6" applyNumberFormat="1" applyFont="1" applyFill="1" applyBorder="1" applyAlignment="1" applyProtection="1">
      <alignment horizontal="left"/>
    </xf>
    <xf numFmtId="1" fontId="2" fillId="9" borderId="24" xfId="6" applyNumberFormat="1" applyFont="1" applyFill="1" applyBorder="1" applyAlignment="1" applyProtection="1">
      <alignment horizontal="left"/>
    </xf>
    <xf numFmtId="1" fontId="2" fillId="9" borderId="25" xfId="6" applyNumberFormat="1" applyFont="1" applyFill="1" applyBorder="1" applyAlignment="1" applyProtection="1">
      <alignment horizontal="left"/>
    </xf>
    <xf numFmtId="1" fontId="2" fillId="7" borderId="22" xfId="6" applyNumberFormat="1" applyFont="1" applyFill="1" applyBorder="1" applyAlignment="1" applyProtection="1">
      <alignment horizontal="left"/>
    </xf>
    <xf numFmtId="1" fontId="2" fillId="7" borderId="25" xfId="6" applyNumberFormat="1" applyFont="1" applyFill="1" applyBorder="1" applyAlignment="1" applyProtection="1">
      <alignment horizontal="left"/>
    </xf>
    <xf numFmtId="1" fontId="2" fillId="7" borderId="24" xfId="6" applyNumberFormat="1" applyFont="1" applyFill="1" applyBorder="1" applyAlignment="1" applyProtection="1">
      <alignment horizontal="left"/>
    </xf>
    <xf numFmtId="1" fontId="2" fillId="7" borderId="40" xfId="6" applyNumberFormat="1" applyFont="1" applyFill="1" applyBorder="1" applyAlignment="1" applyProtection="1">
      <alignment horizontal="left"/>
    </xf>
    <xf numFmtId="2" fontId="2" fillId="4" borderId="33" xfId="6" applyNumberFormat="1" applyFont="1" applyFill="1" applyBorder="1" applyAlignment="1">
      <alignment horizontal="left"/>
      <protection locked="0"/>
    </xf>
    <xf numFmtId="1" fontId="2" fillId="9" borderId="33" xfId="6" applyNumberFormat="1" applyFont="1" applyFill="1" applyBorder="1" applyAlignment="1" applyProtection="1">
      <alignment horizontal="left"/>
    </xf>
    <xf numFmtId="1" fontId="2" fillId="9" borderId="34" xfId="4" applyNumberFormat="1" applyFont="1" applyFill="1" applyBorder="1" applyAlignment="1">
      <alignment horizontal="left"/>
    </xf>
    <xf numFmtId="1" fontId="2" fillId="7" borderId="41" xfId="6" applyNumberFormat="1" applyFont="1" applyFill="1" applyBorder="1" applyAlignment="1" applyProtection="1">
      <alignment horizontal="left"/>
    </xf>
    <xf numFmtId="0" fontId="2" fillId="0" borderId="42" xfId="4" applyFont="1" applyBorder="1"/>
    <xf numFmtId="2" fontId="2" fillId="0" borderId="5" xfId="4" applyNumberFormat="1" applyFont="1" applyBorder="1" applyAlignment="1">
      <alignment horizontal="left"/>
    </xf>
    <xf numFmtId="1" fontId="2" fillId="7" borderId="43" xfId="6" applyNumberFormat="1" applyFont="1" applyFill="1" applyBorder="1" applyAlignment="1" applyProtection="1">
      <alignment horizontal="left"/>
    </xf>
    <xf numFmtId="1" fontId="2" fillId="4" borderId="44" xfId="6" applyNumberFormat="1" applyFont="1" applyFill="1" applyBorder="1" applyAlignment="1">
      <alignment horizontal="left"/>
      <protection locked="0"/>
    </xf>
    <xf numFmtId="1" fontId="2" fillId="9" borderId="44" xfId="6" applyNumberFormat="1" applyFont="1" applyFill="1" applyBorder="1" applyAlignment="1" applyProtection="1">
      <alignment horizontal="left"/>
    </xf>
    <xf numFmtId="1" fontId="2" fillId="9" borderId="45" xfId="4" applyNumberFormat="1" applyFont="1" applyFill="1" applyBorder="1" applyAlignment="1">
      <alignment horizontal="left"/>
    </xf>
    <xf numFmtId="1" fontId="2" fillId="7" borderId="46" xfId="6" applyNumberFormat="1" applyFont="1" applyFill="1" applyBorder="1" applyAlignment="1" applyProtection="1">
      <alignment horizontal="left"/>
    </xf>
    <xf numFmtId="1" fontId="2" fillId="7" borderId="45" xfId="6" applyNumberFormat="1" applyFont="1" applyFill="1" applyBorder="1" applyAlignment="1" applyProtection="1">
      <alignment horizontal="left"/>
    </xf>
    <xf numFmtId="1" fontId="2" fillId="7" borderId="44" xfId="6" applyNumberFormat="1" applyFont="1" applyFill="1" applyBorder="1" applyAlignment="1" applyProtection="1">
      <alignment horizontal="left"/>
    </xf>
    <xf numFmtId="1" fontId="2" fillId="7" borderId="47" xfId="6" applyNumberFormat="1" applyFont="1" applyFill="1" applyBorder="1" applyAlignment="1" applyProtection="1">
      <alignment horizontal="left"/>
    </xf>
    <xf numFmtId="165" fontId="2" fillId="0" borderId="0" xfId="4" applyNumberFormat="1" applyFont="1"/>
    <xf numFmtId="165" fontId="2" fillId="2" borderId="0" xfId="4" applyNumberFormat="1" applyFont="1" applyFill="1"/>
    <xf numFmtId="0" fontId="2" fillId="0" borderId="14" xfId="4" applyFont="1" applyBorder="1" applyAlignment="1">
      <alignment vertical="center" wrapText="1"/>
    </xf>
    <xf numFmtId="2" fontId="2" fillId="0" borderId="48" xfId="4" applyNumberFormat="1" applyFont="1" applyBorder="1" applyAlignment="1">
      <alignment horizontal="left"/>
    </xf>
    <xf numFmtId="2" fontId="2" fillId="0" borderId="19" xfId="4" applyNumberFormat="1" applyFont="1" applyBorder="1" applyAlignment="1">
      <alignment horizontal="left"/>
    </xf>
    <xf numFmtId="1" fontId="2" fillId="9" borderId="25" xfId="4" applyNumberFormat="1" applyFont="1" applyFill="1" applyBorder="1" applyAlignment="1">
      <alignment horizontal="left"/>
    </xf>
    <xf numFmtId="1" fontId="2" fillId="7" borderId="49" xfId="6" applyNumberFormat="1" applyFont="1" applyFill="1" applyBorder="1" applyAlignment="1" applyProtection="1">
      <alignment horizontal="left"/>
    </xf>
    <xf numFmtId="1" fontId="2" fillId="7" borderId="50" xfId="6" applyNumberFormat="1" applyFont="1" applyFill="1" applyBorder="1" applyAlignment="1" applyProtection="1">
      <alignment horizontal="left"/>
    </xf>
    <xf numFmtId="1" fontId="2" fillId="7" borderId="51" xfId="6" applyNumberFormat="1" applyFont="1" applyFill="1" applyBorder="1" applyAlignment="1" applyProtection="1">
      <alignment horizontal="left"/>
    </xf>
    <xf numFmtId="2" fontId="2" fillId="0" borderId="35" xfId="4" applyNumberFormat="1" applyFont="1" applyBorder="1" applyAlignment="1">
      <alignment horizontal="left"/>
    </xf>
    <xf numFmtId="2" fontId="2" fillId="4" borderId="52" xfId="6" applyNumberFormat="1" applyFont="1" applyFill="1" applyBorder="1" applyAlignment="1">
      <alignment horizontal="left"/>
      <protection locked="0"/>
    </xf>
    <xf numFmtId="2" fontId="2" fillId="4" borderId="53" xfId="6" applyNumberFormat="1" applyFont="1" applyFill="1" applyBorder="1" applyAlignment="1">
      <alignment horizontal="left"/>
      <protection locked="0"/>
    </xf>
    <xf numFmtId="2" fontId="2" fillId="4" borderId="54" xfId="6" applyNumberFormat="1" applyFont="1" applyFill="1" applyBorder="1" applyAlignment="1">
      <alignment horizontal="left"/>
      <protection locked="0"/>
    </xf>
    <xf numFmtId="1" fontId="2" fillId="9" borderId="54" xfId="6" applyNumberFormat="1" applyFont="1" applyFill="1" applyBorder="1" applyAlignment="1" applyProtection="1">
      <alignment horizontal="left"/>
    </xf>
    <xf numFmtId="1" fontId="2" fillId="9" borderId="55" xfId="4" applyNumberFormat="1" applyFont="1" applyFill="1" applyBorder="1" applyAlignment="1">
      <alignment horizontal="left"/>
    </xf>
    <xf numFmtId="1" fontId="2" fillId="7" borderId="56" xfId="6" applyNumberFormat="1" applyFont="1" applyFill="1" applyBorder="1" applyAlignment="1" applyProtection="1">
      <alignment horizontal="left"/>
    </xf>
    <xf numFmtId="1" fontId="2" fillId="7" borderId="55" xfId="6" applyNumberFormat="1" applyFont="1" applyFill="1" applyBorder="1" applyAlignment="1" applyProtection="1">
      <alignment horizontal="left"/>
    </xf>
    <xf numFmtId="1" fontId="2" fillId="7" borderId="57" xfId="6" applyNumberFormat="1" applyFont="1" applyFill="1" applyBorder="1" applyAlignment="1" applyProtection="1">
      <alignment horizontal="left"/>
    </xf>
    <xf numFmtId="1" fontId="2" fillId="7" borderId="54" xfId="6" applyNumberFormat="1" applyFont="1" applyFill="1" applyBorder="1" applyAlignment="1" applyProtection="1">
      <alignment horizontal="left"/>
    </xf>
    <xf numFmtId="1" fontId="2" fillId="7" borderId="58" xfId="6" applyNumberFormat="1" applyFont="1" applyFill="1" applyBorder="1" applyAlignment="1" applyProtection="1">
      <alignment horizontal="left"/>
    </xf>
    <xf numFmtId="0" fontId="2" fillId="10" borderId="0" xfId="4" applyFont="1" applyFill="1"/>
    <xf numFmtId="2" fontId="2" fillId="0" borderId="21" xfId="4" applyNumberFormat="1" applyFont="1" applyBorder="1"/>
    <xf numFmtId="2" fontId="2" fillId="0" borderId="36" xfId="4" applyNumberFormat="1" applyFont="1" applyBorder="1"/>
    <xf numFmtId="2" fontId="2" fillId="0" borderId="38" xfId="4" applyNumberFormat="1" applyFont="1" applyBorder="1"/>
    <xf numFmtId="2" fontId="2" fillId="0" borderId="37" xfId="4" applyNumberFormat="1" applyFont="1" applyBorder="1"/>
    <xf numFmtId="2" fontId="2" fillId="0" borderId="4" xfId="4" applyNumberFormat="1" applyFont="1" applyBorder="1"/>
    <xf numFmtId="2" fontId="2" fillId="0" borderId="14" xfId="4" applyNumberFormat="1" applyFont="1" applyBorder="1"/>
    <xf numFmtId="2" fontId="2" fillId="0" borderId="15" xfId="4" applyNumberFormat="1" applyFont="1" applyBorder="1"/>
    <xf numFmtId="2" fontId="2" fillId="0" borderId="17" xfId="4" applyNumberFormat="1" applyFont="1" applyBorder="1"/>
    <xf numFmtId="2" fontId="2" fillId="0" borderId="16" xfId="4" applyNumberFormat="1" applyFont="1" applyBorder="1"/>
    <xf numFmtId="2" fontId="2" fillId="0" borderId="59" xfId="4" applyNumberFormat="1" applyFont="1" applyBorder="1"/>
    <xf numFmtId="0" fontId="2" fillId="0" borderId="0" xfId="4" applyFont="1" applyAlignment="1">
      <alignment horizontal="centerContinuous"/>
    </xf>
    <xf numFmtId="1" fontId="2" fillId="0" borderId="19" xfId="1" applyNumberFormat="1" applyFont="1" applyFill="1" applyBorder="1" applyAlignment="1" applyProtection="1">
      <alignment horizontal="left"/>
    </xf>
    <xf numFmtId="1" fontId="2" fillId="4" borderId="25" xfId="6" applyNumberFormat="1" applyFont="1" applyFill="1" applyBorder="1" applyAlignment="1">
      <alignment horizontal="left"/>
      <protection locked="0"/>
    </xf>
    <xf numFmtId="1" fontId="2" fillId="7" borderId="25" xfId="1" applyNumberFormat="1" applyFont="1" applyFill="1" applyBorder="1" applyAlignment="1" applyProtection="1">
      <alignment horizontal="left"/>
    </xf>
    <xf numFmtId="1" fontId="2" fillId="4" borderId="30" xfId="6" applyNumberFormat="1" applyFont="1" applyFill="1" applyBorder="1" applyAlignment="1">
      <alignment horizontal="left"/>
      <protection locked="0"/>
    </xf>
    <xf numFmtId="0" fontId="2" fillId="0" borderId="40" xfId="4" applyFont="1" applyBorder="1" applyAlignment="1">
      <alignment horizontal="left" vertical="center" wrapText="1"/>
    </xf>
    <xf numFmtId="0" fontId="2" fillId="0" borderId="65" xfId="4" applyFont="1" applyBorder="1" applyAlignment="1">
      <alignment horizontal="left" vertical="center" wrapText="1"/>
    </xf>
    <xf numFmtId="1" fontId="2" fillId="0" borderId="26" xfId="1" applyNumberFormat="1" applyFont="1" applyFill="1" applyBorder="1" applyAlignment="1" applyProtection="1">
      <alignment horizontal="left"/>
    </xf>
    <xf numFmtId="1" fontId="2" fillId="7" borderId="32" xfId="1" applyNumberFormat="1" applyFont="1" applyFill="1" applyBorder="1" applyAlignment="1" applyProtection="1">
      <alignment horizontal="left"/>
    </xf>
    <xf numFmtId="1" fontId="2" fillId="0" borderId="42" xfId="1" applyNumberFormat="1" applyFont="1" applyFill="1" applyBorder="1" applyAlignment="1" applyProtection="1">
      <alignment horizontal="left"/>
    </xf>
    <xf numFmtId="1" fontId="2" fillId="4" borderId="11" xfId="6" applyNumberFormat="1" applyFont="1" applyFill="1" applyBorder="1" applyAlignment="1">
      <alignment horizontal="left"/>
      <protection locked="0"/>
    </xf>
    <xf numFmtId="1" fontId="2" fillId="4" borderId="12" xfId="6" applyNumberFormat="1" applyFont="1" applyFill="1" applyBorder="1" applyAlignment="1">
      <alignment horizontal="left"/>
      <protection locked="0"/>
    </xf>
    <xf numFmtId="1" fontId="2" fillId="9" borderId="45" xfId="6" applyNumberFormat="1" applyFont="1" applyFill="1" applyBorder="1" applyAlignment="1" applyProtection="1">
      <alignment horizontal="left"/>
    </xf>
    <xf numFmtId="1" fontId="2" fillId="9" borderId="66" xfId="6" applyNumberFormat="1" applyFont="1" applyFill="1" applyBorder="1" applyAlignment="1" applyProtection="1">
      <alignment horizontal="left"/>
    </xf>
    <xf numFmtId="1" fontId="2" fillId="9" borderId="67" xfId="6" applyNumberFormat="1" applyFont="1" applyFill="1" applyBorder="1" applyAlignment="1" applyProtection="1">
      <alignment horizontal="left"/>
    </xf>
    <xf numFmtId="0" fontId="2" fillId="0" borderId="57" xfId="0" applyFont="1" applyBorder="1" applyAlignment="1">
      <alignment horizontal="left" vertical="center"/>
    </xf>
    <xf numFmtId="0" fontId="2" fillId="0" borderId="57" xfId="0" applyFont="1" applyBorder="1" applyAlignment="1">
      <alignment horizontal="left" vertical="center" wrapText="1"/>
    </xf>
    <xf numFmtId="1" fontId="2" fillId="0" borderId="35" xfId="1" applyNumberFormat="1" applyFont="1" applyFill="1" applyBorder="1" applyAlignment="1" applyProtection="1">
      <alignment horizontal="left"/>
    </xf>
    <xf numFmtId="1" fontId="2" fillId="4" borderId="53" xfId="6" applyNumberFormat="1" applyFont="1" applyFill="1" applyBorder="1" applyAlignment="1">
      <alignment horizontal="left"/>
      <protection locked="0"/>
    </xf>
    <xf numFmtId="1" fontId="2" fillId="9" borderId="53" xfId="6" applyNumberFormat="1" applyFont="1" applyFill="1" applyBorder="1" applyAlignment="1" applyProtection="1">
      <alignment horizontal="left"/>
    </xf>
    <xf numFmtId="1" fontId="2" fillId="9" borderId="58" xfId="6" applyNumberFormat="1" applyFont="1" applyFill="1" applyBorder="1" applyAlignment="1" applyProtection="1">
      <alignment horizontal="left"/>
    </xf>
    <xf numFmtId="1" fontId="2" fillId="9" borderId="57" xfId="6" applyNumberFormat="1" applyFont="1" applyFill="1" applyBorder="1" applyAlignment="1" applyProtection="1">
      <alignment horizontal="left"/>
    </xf>
    <xf numFmtId="1" fontId="2" fillId="0" borderId="21" xfId="1" applyNumberFormat="1" applyFont="1" applyFill="1" applyBorder="1" applyAlignment="1" applyProtection="1"/>
    <xf numFmtId="1" fontId="2" fillId="0" borderId="36" xfId="1" applyNumberFormat="1" applyFont="1" applyFill="1" applyBorder="1" applyAlignment="1" applyProtection="1"/>
    <xf numFmtId="1" fontId="2" fillId="0" borderId="38" xfId="1" applyNumberFormat="1" applyFont="1" applyFill="1" applyBorder="1" applyAlignment="1" applyProtection="1"/>
    <xf numFmtId="1" fontId="2" fillId="0" borderId="4" xfId="1" applyNumberFormat="1" applyFont="1" applyFill="1" applyBorder="1" applyAlignment="1" applyProtection="1"/>
    <xf numFmtId="1" fontId="2" fillId="0" borderId="21" xfId="1" applyNumberFormat="1" applyFont="1" applyFill="1" applyBorder="1" applyAlignment="1" applyProtection="1">
      <alignment horizontal="left"/>
    </xf>
    <xf numFmtId="1" fontId="2" fillId="4" borderId="36" xfId="6" applyNumberFormat="1" applyFont="1" applyFill="1" applyBorder="1" applyAlignment="1">
      <alignment horizontal="left"/>
      <protection locked="0"/>
    </xf>
    <xf numFmtId="1" fontId="2" fillId="4" borderId="38" xfId="6" applyNumberFormat="1" applyFont="1" applyFill="1" applyBorder="1" applyAlignment="1">
      <alignment horizontal="left"/>
      <protection locked="0"/>
    </xf>
    <xf numFmtId="1" fontId="2" fillId="4" borderId="39" xfId="6" applyNumberFormat="1" applyFont="1" applyFill="1" applyBorder="1" applyAlignment="1">
      <alignment horizontal="left"/>
      <protection locked="0"/>
    </xf>
    <xf numFmtId="1" fontId="2" fillId="4" borderId="37" xfId="6" applyNumberFormat="1" applyFont="1" applyFill="1" applyBorder="1" applyAlignment="1">
      <alignment horizontal="left"/>
      <protection locked="0"/>
    </xf>
    <xf numFmtId="1" fontId="2" fillId="5" borderId="22" xfId="6" applyNumberFormat="1" applyFont="1" applyFill="1" applyBorder="1" applyAlignment="1">
      <alignment horizontal="left"/>
      <protection locked="0"/>
    </xf>
    <xf numFmtId="1" fontId="2" fillId="4" borderId="71" xfId="4" applyNumberFormat="1" applyFont="1" applyFill="1" applyBorder="1" applyAlignment="1" applyProtection="1">
      <alignment horizontal="left"/>
      <protection locked="0"/>
    </xf>
    <xf numFmtId="1" fontId="2" fillId="7" borderId="71" xfId="4" applyNumberFormat="1" applyFont="1" applyFill="1" applyBorder="1" applyAlignment="1">
      <alignment horizontal="left"/>
    </xf>
    <xf numFmtId="1" fontId="2" fillId="4" borderId="31" xfId="6" applyNumberFormat="1" applyFont="1" applyFill="1" applyBorder="1" applyAlignment="1">
      <alignment horizontal="left"/>
      <protection locked="0"/>
    </xf>
    <xf numFmtId="2" fontId="2" fillId="12" borderId="27" xfId="6" applyNumberFormat="1" applyFont="1" applyFill="1" applyBorder="1" applyAlignment="1">
      <alignment horizontal="left"/>
      <protection locked="0"/>
    </xf>
    <xf numFmtId="2" fontId="2" fillId="12" borderId="28" xfId="6" applyNumberFormat="1" applyFont="1" applyFill="1" applyBorder="1" applyAlignment="1">
      <alignment horizontal="left"/>
      <protection locked="0"/>
    </xf>
    <xf numFmtId="2" fontId="2" fillId="12" borderId="29" xfId="6" applyNumberFormat="1" applyFont="1" applyFill="1" applyBorder="1" applyAlignment="1">
      <alignment horizontal="left"/>
      <protection locked="0"/>
    </xf>
    <xf numFmtId="1" fontId="2" fillId="9" borderId="29" xfId="6" applyNumberFormat="1" applyFont="1" applyFill="1" applyBorder="1" applyAlignment="1" applyProtection="1">
      <alignment horizontal="left"/>
    </xf>
    <xf numFmtId="1" fontId="2" fillId="9" borderId="71" xfId="4" applyNumberFormat="1" applyFont="1" applyFill="1" applyBorder="1" applyAlignment="1">
      <alignment horizontal="left"/>
    </xf>
    <xf numFmtId="1" fontId="2" fillId="9" borderId="31" xfId="6" applyNumberFormat="1" applyFont="1" applyFill="1" applyBorder="1" applyAlignment="1" applyProtection="1">
      <alignment horizontal="left"/>
    </xf>
    <xf numFmtId="1" fontId="2" fillId="9" borderId="34" xfId="6" applyNumberFormat="1" applyFont="1" applyFill="1" applyBorder="1" applyAlignment="1" applyProtection="1">
      <alignment horizontal="left"/>
    </xf>
    <xf numFmtId="1" fontId="2" fillId="9" borderId="55" xfId="0" applyNumberFormat="1" applyFont="1" applyFill="1" applyBorder="1" applyAlignment="1">
      <alignment horizontal="left"/>
    </xf>
    <xf numFmtId="2" fontId="2" fillId="0" borderId="48" xfId="4" applyNumberFormat="1" applyFont="1" applyBorder="1"/>
    <xf numFmtId="2" fontId="2" fillId="0" borderId="39" xfId="4" applyNumberFormat="1" applyFont="1" applyBorder="1"/>
    <xf numFmtId="1" fontId="2" fillId="5" borderId="51" xfId="6" applyNumberFormat="1" applyFont="1" applyFill="1" applyBorder="1" applyAlignment="1">
      <alignment horizontal="left"/>
      <protection locked="0"/>
    </xf>
    <xf numFmtId="1" fontId="2" fillId="4" borderId="72" xfId="6" applyNumberFormat="1" applyFont="1" applyFill="1" applyBorder="1" applyAlignment="1">
      <alignment horizontal="left"/>
      <protection locked="0"/>
    </xf>
    <xf numFmtId="2" fontId="2" fillId="4" borderId="29" xfId="6" applyNumberFormat="1" applyFont="1" applyFill="1" applyBorder="1" applyAlignment="1">
      <alignment horizontal="left"/>
      <protection locked="0"/>
    </xf>
    <xf numFmtId="1" fontId="2" fillId="9" borderId="30" xfId="6" applyNumberFormat="1" applyFont="1" applyFill="1" applyBorder="1" applyAlignment="1" applyProtection="1">
      <alignment horizontal="left"/>
    </xf>
    <xf numFmtId="1" fontId="2" fillId="7" borderId="73" xfId="6" applyNumberFormat="1" applyFont="1" applyFill="1" applyBorder="1" applyAlignment="1" applyProtection="1">
      <alignment horizontal="left"/>
    </xf>
    <xf numFmtId="1" fontId="2" fillId="12" borderId="29" xfId="6" applyNumberFormat="1" applyFont="1" applyFill="1" applyBorder="1" applyAlignment="1">
      <alignment horizontal="left"/>
      <protection locked="0"/>
    </xf>
    <xf numFmtId="1" fontId="2" fillId="7" borderId="74" xfId="6" applyNumberFormat="1" applyFont="1" applyFill="1" applyBorder="1" applyAlignment="1" applyProtection="1">
      <alignment horizontal="left"/>
    </xf>
    <xf numFmtId="0" fontId="2" fillId="0" borderId="21" xfId="4" applyFont="1" applyBorder="1" applyAlignment="1">
      <alignment horizontal="center"/>
    </xf>
    <xf numFmtId="2" fontId="2" fillId="0" borderId="36" xfId="6" applyNumberFormat="1" applyFont="1" applyFill="1" applyBorder="1" applyProtection="1"/>
    <xf numFmtId="2" fontId="2" fillId="0" borderId="38" xfId="6" applyNumberFormat="1" applyFont="1" applyFill="1" applyBorder="1" applyProtection="1"/>
    <xf numFmtId="2" fontId="2" fillId="0" borderId="75" xfId="4" applyNumberFormat="1" applyFont="1" applyBorder="1"/>
    <xf numFmtId="2" fontId="2" fillId="0" borderId="18" xfId="4" applyNumberFormat="1" applyFont="1" applyBorder="1"/>
    <xf numFmtId="1" fontId="2" fillId="0" borderId="49" xfId="1" applyNumberFormat="1" applyFont="1" applyFill="1" applyBorder="1" applyAlignment="1" applyProtection="1">
      <alignment horizontal="left"/>
    </xf>
    <xf numFmtId="1" fontId="2" fillId="4" borderId="22" xfId="1" applyNumberFormat="1" applyFont="1" applyFill="1" applyBorder="1" applyAlignment="1" applyProtection="1">
      <alignment horizontal="left"/>
      <protection locked="0"/>
    </xf>
    <xf numFmtId="1" fontId="2" fillId="4" borderId="23" xfId="1" applyNumberFormat="1" applyFont="1" applyFill="1" applyBorder="1" applyAlignment="1" applyProtection="1">
      <alignment horizontal="left"/>
      <protection locked="0"/>
    </xf>
    <xf numFmtId="1" fontId="2" fillId="4" borderId="24" xfId="1" applyNumberFormat="1" applyFont="1" applyFill="1" applyBorder="1" applyAlignment="1" applyProtection="1">
      <alignment horizontal="left"/>
      <protection locked="0"/>
    </xf>
    <xf numFmtId="1" fontId="2" fillId="4" borderId="25" xfId="1" applyNumberFormat="1" applyFont="1" applyFill="1" applyBorder="1" applyAlignment="1" applyProtection="1">
      <alignment horizontal="left"/>
      <protection locked="0"/>
    </xf>
    <xf numFmtId="1" fontId="2" fillId="0" borderId="40" xfId="1" applyNumberFormat="1" applyFont="1" applyFill="1" applyBorder="1" applyAlignment="1" applyProtection="1">
      <alignment horizontal="left"/>
    </xf>
    <xf numFmtId="1" fontId="2" fillId="4" borderId="31" xfId="1" applyNumberFormat="1" applyFont="1" applyFill="1" applyBorder="1" applyAlignment="1" applyProtection="1">
      <alignment horizontal="left"/>
      <protection locked="0"/>
    </xf>
    <xf numFmtId="1" fontId="2" fillId="4" borderId="32" xfId="1" applyNumberFormat="1" applyFont="1" applyFill="1" applyBorder="1" applyAlignment="1" applyProtection="1">
      <alignment horizontal="left"/>
      <protection locked="0"/>
    </xf>
    <xf numFmtId="1" fontId="2" fillId="4" borderId="33" xfId="1" applyNumberFormat="1" applyFont="1" applyFill="1" applyBorder="1" applyAlignment="1" applyProtection="1">
      <alignment horizontal="left"/>
      <protection locked="0"/>
    </xf>
    <xf numFmtId="1" fontId="2" fillId="4" borderId="34" xfId="1" applyNumberFormat="1" applyFont="1" applyFill="1" applyBorder="1" applyAlignment="1" applyProtection="1">
      <alignment horizontal="left"/>
      <protection locked="0"/>
    </xf>
    <xf numFmtId="1" fontId="2" fillId="7" borderId="31" xfId="1" applyNumberFormat="1" applyFont="1" applyFill="1" applyBorder="1" applyAlignment="1" applyProtection="1">
      <alignment horizontal="left"/>
    </xf>
    <xf numFmtId="1" fontId="2" fillId="7" borderId="33" xfId="1" applyNumberFormat="1" applyFont="1" applyFill="1" applyBorder="1" applyAlignment="1" applyProtection="1">
      <alignment horizontal="left"/>
    </xf>
    <xf numFmtId="1" fontId="2" fillId="7" borderId="34" xfId="1" applyNumberFormat="1" applyFont="1" applyFill="1" applyBorder="1" applyAlignment="1" applyProtection="1">
      <alignment horizontal="left"/>
    </xf>
    <xf numFmtId="1" fontId="2" fillId="0" borderId="64" xfId="1" applyNumberFormat="1" applyFont="1" applyFill="1" applyBorder="1" applyAlignment="1" applyProtection="1">
      <alignment horizontal="left"/>
    </xf>
    <xf numFmtId="1" fontId="2" fillId="4" borderId="15" xfId="1" applyNumberFormat="1" applyFont="1" applyFill="1" applyBorder="1" applyAlignment="1" applyProtection="1">
      <alignment horizontal="left"/>
      <protection locked="0"/>
    </xf>
    <xf numFmtId="1" fontId="2" fillId="4" borderId="16" xfId="1" applyNumberFormat="1" applyFont="1" applyFill="1" applyBorder="1" applyAlignment="1" applyProtection="1">
      <alignment horizontal="left"/>
      <protection locked="0"/>
    </xf>
    <xf numFmtId="1" fontId="2" fillId="4" borderId="17" xfId="1" applyNumberFormat="1" applyFont="1" applyFill="1" applyBorder="1" applyAlignment="1" applyProtection="1">
      <alignment horizontal="left"/>
      <protection locked="0"/>
    </xf>
    <xf numFmtId="1" fontId="2" fillId="7" borderId="17" xfId="1" applyNumberFormat="1" applyFont="1" applyFill="1" applyBorder="1" applyAlignment="1" applyProtection="1">
      <alignment horizontal="left"/>
    </xf>
    <xf numFmtId="1" fontId="2" fillId="7" borderId="16" xfId="1" applyNumberFormat="1" applyFont="1" applyFill="1" applyBorder="1" applyAlignment="1" applyProtection="1">
      <alignment horizontal="left"/>
    </xf>
    <xf numFmtId="1" fontId="2" fillId="7" borderId="15" xfId="1" applyNumberFormat="1" applyFont="1" applyFill="1" applyBorder="1" applyAlignment="1" applyProtection="1">
      <alignment horizontal="left"/>
    </xf>
    <xf numFmtId="1" fontId="2" fillId="7" borderId="58" xfId="1" applyNumberFormat="1" applyFont="1" applyFill="1" applyBorder="1" applyAlignment="1" applyProtection="1">
      <alignment horizontal="left"/>
    </xf>
    <xf numFmtId="1" fontId="2" fillId="7" borderId="18" xfId="1" applyNumberFormat="1" applyFont="1" applyFill="1" applyBorder="1" applyAlignment="1" applyProtection="1">
      <alignment horizontal="left"/>
    </xf>
    <xf numFmtId="1" fontId="2" fillId="0" borderId="64" xfId="1" applyNumberFormat="1" applyFont="1" applyFill="1" applyBorder="1" applyAlignment="1" applyProtection="1"/>
    <xf numFmtId="1" fontId="2" fillId="0" borderId="16" xfId="1" applyNumberFormat="1" applyFont="1" applyFill="1" applyBorder="1" applyAlignment="1" applyProtection="1"/>
    <xf numFmtId="1" fontId="2" fillId="0" borderId="18" xfId="1" applyNumberFormat="1" applyFont="1" applyFill="1" applyBorder="1" applyAlignment="1" applyProtection="1"/>
    <xf numFmtId="1" fontId="2" fillId="4" borderId="64" xfId="1" applyNumberFormat="1" applyFont="1" applyFill="1" applyBorder="1" applyAlignment="1" applyProtection="1">
      <alignment horizontal="left"/>
      <protection locked="0"/>
    </xf>
    <xf numFmtId="1" fontId="2" fillId="4" borderId="54" xfId="1" applyNumberFormat="1" applyFont="1" applyFill="1" applyBorder="1" applyAlignment="1" applyProtection="1">
      <alignment horizontal="left"/>
      <protection locked="0"/>
    </xf>
    <xf numFmtId="1" fontId="2" fillId="4" borderId="75" xfId="1" applyNumberFormat="1" applyFont="1" applyFill="1" applyBorder="1" applyAlignment="1" applyProtection="1">
      <alignment horizontal="left"/>
      <protection locked="0"/>
    </xf>
    <xf numFmtId="1" fontId="2" fillId="12" borderId="54" xfId="1" applyNumberFormat="1" applyFont="1" applyFill="1" applyBorder="1" applyAlignment="1" applyProtection="1">
      <alignment horizontal="left"/>
      <protection locked="0"/>
    </xf>
    <xf numFmtId="1" fontId="2" fillId="12" borderId="74" xfId="1" applyNumberFormat="1" applyFont="1" applyFill="1" applyBorder="1" applyAlignment="1" applyProtection="1">
      <alignment horizontal="left"/>
      <protection locked="0"/>
    </xf>
    <xf numFmtId="1" fontId="2" fillId="12" borderId="52" xfId="1" applyNumberFormat="1" applyFont="1" applyFill="1" applyBorder="1" applyAlignment="1" applyProtection="1">
      <alignment horizontal="left"/>
      <protection locked="0"/>
    </xf>
    <xf numFmtId="1" fontId="2" fillId="12" borderId="75" xfId="1" applyNumberFormat="1" applyFont="1" applyFill="1" applyBorder="1" applyAlignment="1" applyProtection="1">
      <alignment horizontal="left"/>
      <protection locked="0"/>
    </xf>
    <xf numFmtId="1" fontId="2" fillId="12" borderId="53" xfId="1" applyNumberFormat="1" applyFont="1" applyFill="1" applyBorder="1" applyAlignment="1" applyProtection="1">
      <alignment horizontal="left"/>
      <protection locked="0"/>
    </xf>
    <xf numFmtId="1" fontId="2" fillId="12" borderId="18" xfId="1" applyNumberFormat="1" applyFont="1" applyFill="1" applyBorder="1" applyAlignment="1" applyProtection="1">
      <alignment horizontal="left"/>
      <protection locked="0"/>
    </xf>
    <xf numFmtId="0" fontId="2" fillId="0" borderId="0" xfId="4" applyFont="1" applyAlignment="1">
      <alignment horizontal="left" vertical="center" wrapText="1"/>
    </xf>
    <xf numFmtId="1" fontId="10" fillId="0" borderId="0" xfId="1" applyNumberFormat="1" applyFont="1" applyFill="1" applyBorder="1" applyAlignment="1" applyProtection="1"/>
    <xf numFmtId="1" fontId="10" fillId="0" borderId="0" xfId="1" applyNumberFormat="1" applyFont="1" applyFill="1" applyBorder="1" applyAlignment="1" applyProtection="1">
      <protection locked="0"/>
    </xf>
    <xf numFmtId="0" fontId="2" fillId="0" borderId="36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/>
    </xf>
    <xf numFmtId="2" fontId="2" fillId="4" borderId="19" xfId="6" applyNumberFormat="1" applyFont="1" applyFill="1" applyBorder="1">
      <protection locked="0"/>
    </xf>
    <xf numFmtId="2" fontId="2" fillId="4" borderId="22" xfId="6" applyNumberFormat="1" applyFont="1" applyFill="1" applyBorder="1">
      <protection locked="0"/>
    </xf>
    <xf numFmtId="2" fontId="2" fillId="4" borderId="28" xfId="6" applyNumberFormat="1" applyFont="1" applyFill="1" applyBorder="1">
      <protection locked="0"/>
    </xf>
    <xf numFmtId="2" fontId="2" fillId="6" borderId="19" xfId="1" applyNumberFormat="1" applyFont="1" applyFill="1" applyBorder="1" applyAlignment="1" applyProtection="1"/>
    <xf numFmtId="2" fontId="2" fillId="6" borderId="22" xfId="1" applyNumberFormat="1" applyFont="1" applyFill="1" applyBorder="1" applyAlignment="1" applyProtection="1"/>
    <xf numFmtId="2" fontId="2" fillId="6" borderId="24" xfId="1" applyNumberFormat="1" applyFont="1" applyFill="1" applyBorder="1" applyAlignment="1" applyProtection="1"/>
    <xf numFmtId="2" fontId="2" fillId="0" borderId="51" xfId="1" applyNumberFormat="1" applyFont="1" applyFill="1" applyBorder="1" applyAlignment="1" applyProtection="1">
      <alignment horizontal="right"/>
    </xf>
    <xf numFmtId="2" fontId="2" fillId="4" borderId="29" xfId="6" applyNumberFormat="1" applyFont="1" applyFill="1" applyBorder="1">
      <protection locked="0"/>
    </xf>
    <xf numFmtId="2" fontId="2" fillId="0" borderId="19" xfId="1" applyNumberFormat="1" applyFont="1" applyFill="1" applyBorder="1" applyAlignment="1" applyProtection="1"/>
    <xf numFmtId="2" fontId="2" fillId="0" borderId="41" xfId="1" applyNumberFormat="1" applyFont="1" applyFill="1" applyBorder="1" applyAlignment="1" applyProtection="1"/>
    <xf numFmtId="2" fontId="2" fillId="4" borderId="49" xfId="6" applyNumberFormat="1" applyFont="1" applyFill="1" applyBorder="1">
      <protection locked="0"/>
    </xf>
    <xf numFmtId="2" fontId="2" fillId="4" borderId="25" xfId="6" applyNumberFormat="1" applyFont="1" applyFill="1" applyBorder="1">
      <protection locked="0"/>
    </xf>
    <xf numFmtId="2" fontId="2" fillId="4" borderId="20" xfId="6" applyNumberFormat="1" applyFont="1" applyFill="1" applyBorder="1">
      <protection locked="0"/>
    </xf>
    <xf numFmtId="2" fontId="2" fillId="4" borderId="27" xfId="6" applyNumberFormat="1" applyFont="1" applyFill="1" applyBorder="1">
      <protection locked="0"/>
    </xf>
    <xf numFmtId="2" fontId="2" fillId="6" borderId="26" xfId="1" applyNumberFormat="1" applyFont="1" applyFill="1" applyBorder="1" applyAlignment="1" applyProtection="1"/>
    <xf numFmtId="2" fontId="2" fillId="6" borderId="31" xfId="1" applyNumberFormat="1" applyFont="1" applyFill="1" applyBorder="1" applyAlignment="1" applyProtection="1"/>
    <xf numFmtId="2" fontId="2" fillId="6" borderId="33" xfId="1" applyNumberFormat="1" applyFont="1" applyFill="1" applyBorder="1" applyAlignment="1" applyProtection="1"/>
    <xf numFmtId="2" fontId="2" fillId="0" borderId="65" xfId="1" applyNumberFormat="1" applyFont="1" applyFill="1" applyBorder="1" applyAlignment="1" applyProtection="1">
      <alignment horizontal="right"/>
    </xf>
    <xf numFmtId="2" fontId="2" fillId="0" borderId="26" xfId="1" applyNumberFormat="1" applyFont="1" applyFill="1" applyBorder="1" applyAlignment="1" applyProtection="1"/>
    <xf numFmtId="2" fontId="2" fillId="4" borderId="30" xfId="6" applyNumberFormat="1" applyFont="1" applyFill="1" applyBorder="1">
      <protection locked="0"/>
    </xf>
    <xf numFmtId="0" fontId="2" fillId="0" borderId="40" xfId="4" applyFont="1" applyBorder="1"/>
    <xf numFmtId="0" fontId="2" fillId="0" borderId="65" xfId="4" applyFont="1" applyBorder="1"/>
    <xf numFmtId="2" fontId="2" fillId="4" borderId="14" xfId="6" applyNumberFormat="1" applyFont="1" applyFill="1" applyBorder="1">
      <protection locked="0"/>
    </xf>
    <xf numFmtId="2" fontId="2" fillId="6" borderId="35" xfId="1" applyNumberFormat="1" applyFont="1" applyFill="1" applyBorder="1" applyAlignment="1" applyProtection="1"/>
    <xf numFmtId="2" fontId="2" fillId="6" borderId="52" xfId="1" applyNumberFormat="1" applyFont="1" applyFill="1" applyBorder="1" applyAlignment="1" applyProtection="1"/>
    <xf numFmtId="2" fontId="2" fillId="6" borderId="54" xfId="1" applyNumberFormat="1" applyFont="1" applyFill="1" applyBorder="1" applyAlignment="1" applyProtection="1"/>
    <xf numFmtId="2" fontId="2" fillId="0" borderId="58" xfId="1" applyNumberFormat="1" applyFont="1" applyFill="1" applyBorder="1" applyAlignment="1" applyProtection="1">
      <alignment horizontal="right"/>
    </xf>
    <xf numFmtId="2" fontId="2" fillId="4" borderId="18" xfId="6" applyNumberFormat="1" applyFont="1" applyFill="1" applyBorder="1">
      <protection locked="0"/>
    </xf>
    <xf numFmtId="2" fontId="2" fillId="4" borderId="23" xfId="6" applyNumberFormat="1" applyFont="1" applyFill="1" applyBorder="1">
      <protection locked="0"/>
    </xf>
    <xf numFmtId="2" fontId="2" fillId="4" borderId="24" xfId="6" applyNumberFormat="1" applyFont="1" applyFill="1" applyBorder="1">
      <protection locked="0"/>
    </xf>
    <xf numFmtId="2" fontId="2" fillId="0" borderId="50" xfId="1" applyNumberFormat="1" applyFont="1" applyFill="1" applyBorder="1" applyAlignment="1" applyProtection="1"/>
    <xf numFmtId="2" fontId="2" fillId="4" borderId="31" xfId="6" applyNumberFormat="1" applyFont="1" applyFill="1" applyBorder="1">
      <protection locked="0"/>
    </xf>
    <xf numFmtId="2" fontId="2" fillId="4" borderId="32" xfId="6" applyNumberFormat="1" applyFont="1" applyFill="1" applyBorder="1">
      <protection locked="0"/>
    </xf>
    <xf numFmtId="2" fontId="2" fillId="4" borderId="33" xfId="6" applyNumberFormat="1" applyFont="1" applyFill="1" applyBorder="1">
      <protection locked="0"/>
    </xf>
    <xf numFmtId="2" fontId="2" fillId="4" borderId="34" xfId="6" applyNumberFormat="1" applyFont="1" applyFill="1" applyBorder="1">
      <protection locked="0"/>
    </xf>
    <xf numFmtId="2" fontId="2" fillId="4" borderId="52" xfId="6" applyNumberFormat="1" applyFont="1" applyFill="1" applyBorder="1">
      <protection locked="0"/>
    </xf>
    <xf numFmtId="2" fontId="2" fillId="4" borderId="55" xfId="6" applyNumberFormat="1" applyFont="1" applyFill="1" applyBorder="1">
      <protection locked="0"/>
    </xf>
    <xf numFmtId="2" fontId="2" fillId="6" borderId="21" xfId="1" applyNumberFormat="1" applyFont="1" applyFill="1" applyBorder="1" applyAlignment="1" applyProtection="1"/>
    <xf numFmtId="2" fontId="2" fillId="6" borderId="36" xfId="1" applyNumberFormat="1" applyFont="1" applyFill="1" applyBorder="1" applyAlignment="1" applyProtection="1"/>
    <xf numFmtId="2" fontId="2" fillId="6" borderId="4" xfId="1" applyNumberFormat="1" applyFont="1" applyFill="1" applyBorder="1" applyAlignment="1" applyProtection="1"/>
    <xf numFmtId="2" fontId="2" fillId="6" borderId="38" xfId="1" applyNumberFormat="1" applyFont="1" applyFill="1" applyBorder="1" applyAlignment="1" applyProtection="1"/>
    <xf numFmtId="0" fontId="2" fillId="0" borderId="0" xfId="4" applyFont="1" applyAlignment="1">
      <alignment horizontal="center"/>
    </xf>
    <xf numFmtId="0" fontId="2" fillId="0" borderId="36" xfId="4" applyFont="1" applyBorder="1" applyAlignment="1">
      <alignment horizontal="center" vertical="center" wrapText="1"/>
    </xf>
    <xf numFmtId="0" fontId="2" fillId="0" borderId="39" xfId="4" applyFont="1" applyBorder="1" applyAlignment="1">
      <alignment horizontal="center" vertical="center" wrapText="1"/>
    </xf>
    <xf numFmtId="166" fontId="2" fillId="4" borderId="27" xfId="6" applyNumberFormat="1" applyFont="1" applyFill="1" applyBorder="1">
      <protection locked="0"/>
    </xf>
    <xf numFmtId="166" fontId="2" fillId="4" borderId="30" xfId="6" applyNumberFormat="1" applyFont="1" applyFill="1" applyBorder="1">
      <protection locked="0"/>
    </xf>
    <xf numFmtId="166" fontId="2" fillId="4" borderId="31" xfId="6" applyNumberFormat="1" applyFont="1" applyFill="1" applyBorder="1">
      <protection locked="0"/>
    </xf>
    <xf numFmtId="166" fontId="2" fillId="4" borderId="34" xfId="6" applyNumberFormat="1" applyFont="1" applyFill="1" applyBorder="1">
      <protection locked="0"/>
    </xf>
    <xf numFmtId="166" fontId="2" fillId="4" borderId="52" xfId="6" applyNumberFormat="1" applyFont="1" applyFill="1" applyBorder="1">
      <protection locked="0"/>
    </xf>
    <xf numFmtId="166" fontId="2" fillId="4" borderId="55" xfId="6" applyNumberFormat="1" applyFont="1" applyFill="1" applyBorder="1">
      <protection locked="0"/>
    </xf>
    <xf numFmtId="0" fontId="2" fillId="13" borderId="21" xfId="4" applyFont="1" applyFill="1" applyBorder="1" applyProtection="1">
      <protection hidden="1"/>
    </xf>
    <xf numFmtId="0" fontId="2" fillId="14" borderId="0" xfId="4" applyFont="1" applyFill="1"/>
    <xf numFmtId="0" fontId="2" fillId="3" borderId="0" xfId="0" applyFont="1" applyFill="1"/>
    <xf numFmtId="0" fontId="4" fillId="0" borderId="0" xfId="7" applyFont="1"/>
    <xf numFmtId="0" fontId="4" fillId="0" borderId="0" xfId="7" applyFont="1" applyAlignment="1">
      <alignment horizontal="center"/>
    </xf>
    <xf numFmtId="0" fontId="4" fillId="3" borderId="0" xfId="7" applyFont="1" applyFill="1"/>
    <xf numFmtId="9" fontId="11" fillId="0" borderId="0" xfId="2" applyFont="1" applyFill="1" applyBorder="1" applyAlignment="1" applyProtection="1">
      <alignment vertical="center" wrapText="1"/>
    </xf>
    <xf numFmtId="0" fontId="2" fillId="0" borderId="0" xfId="7" applyFont="1"/>
    <xf numFmtId="0" fontId="9" fillId="0" borderId="0" xfId="7" applyFont="1"/>
    <xf numFmtId="0" fontId="2" fillId="3" borderId="0" xfId="7" applyFont="1" applyFill="1"/>
    <xf numFmtId="0" fontId="2" fillId="0" borderId="21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1" fontId="2" fillId="4" borderId="77" xfId="6" applyNumberFormat="1" applyFont="1" applyFill="1" applyBorder="1">
      <protection locked="0"/>
    </xf>
    <xf numFmtId="0" fontId="2" fillId="0" borderId="26" xfId="0" applyFont="1" applyBorder="1" applyAlignment="1">
      <alignment vertical="center" wrapText="1"/>
    </xf>
    <xf numFmtId="2" fontId="2" fillId="4" borderId="43" xfId="6" applyNumberFormat="1" applyFont="1" applyFill="1" applyBorder="1">
      <protection locked="0"/>
    </xf>
    <xf numFmtId="1" fontId="2" fillId="4" borderId="63" xfId="6" applyNumberFormat="1" applyFont="1" applyFill="1" applyBorder="1">
      <protection locked="0"/>
    </xf>
    <xf numFmtId="0" fontId="2" fillId="0" borderId="5" xfId="0" applyFont="1" applyBorder="1" applyAlignment="1">
      <alignment vertical="center" wrapText="1"/>
    </xf>
    <xf numFmtId="1" fontId="2" fillId="4" borderId="65" xfId="6" applyNumberFormat="1" applyFont="1" applyFill="1" applyBorder="1">
      <protection locked="0"/>
    </xf>
    <xf numFmtId="0" fontId="2" fillId="0" borderId="42" xfId="0" applyFont="1" applyBorder="1" applyAlignment="1">
      <alignment vertical="center" wrapText="1"/>
    </xf>
    <xf numFmtId="0" fontId="2" fillId="0" borderId="35" xfId="0" applyFont="1" applyBorder="1" applyAlignment="1">
      <alignment vertical="center" wrapText="1"/>
    </xf>
    <xf numFmtId="2" fontId="2" fillId="4" borderId="15" xfId="6" applyNumberFormat="1" applyFont="1" applyFill="1" applyBorder="1">
      <protection locked="0"/>
    </xf>
    <xf numFmtId="0" fontId="2" fillId="10" borderId="0" xfId="7" applyFont="1" applyFill="1" applyAlignment="1">
      <alignment horizontal="center"/>
    </xf>
    <xf numFmtId="0" fontId="4" fillId="0" borderId="21" xfId="7" applyFont="1" applyBorder="1" applyAlignment="1">
      <alignment horizontal="center" vertical="center"/>
    </xf>
    <xf numFmtId="2" fontId="2" fillId="0" borderId="37" xfId="7" applyNumberFormat="1" applyFont="1" applyBorder="1" applyAlignment="1">
      <alignment vertical="center"/>
    </xf>
    <xf numFmtId="166" fontId="2" fillId="0" borderId="39" xfId="7" applyNumberFormat="1" applyFont="1" applyBorder="1" applyAlignment="1">
      <alignment vertical="center"/>
    </xf>
    <xf numFmtId="0" fontId="2" fillId="0" borderId="0" xfId="7" applyFont="1" applyAlignment="1">
      <alignment horizontal="center"/>
    </xf>
    <xf numFmtId="0" fontId="2" fillId="0" borderId="36" xfId="7" applyFont="1" applyBorder="1" applyAlignment="1">
      <alignment horizontal="center" vertical="center" wrapText="1"/>
    </xf>
    <xf numFmtId="0" fontId="2" fillId="0" borderId="38" xfId="7" applyFont="1" applyBorder="1" applyAlignment="1">
      <alignment horizontal="center" vertical="center" wrapText="1"/>
    </xf>
    <xf numFmtId="0" fontId="2" fillId="0" borderId="39" xfId="7" applyFont="1" applyBorder="1" applyAlignment="1">
      <alignment horizontal="center" vertical="center" wrapText="1"/>
    </xf>
    <xf numFmtId="0" fontId="2" fillId="0" borderId="51" xfId="0" applyFont="1" applyBorder="1" applyAlignment="1">
      <alignment wrapText="1"/>
    </xf>
    <xf numFmtId="1" fontId="2" fillId="4" borderId="22" xfId="6" applyNumberFormat="1" applyFont="1" applyFill="1" applyBorder="1">
      <protection locked="0"/>
    </xf>
    <xf numFmtId="1" fontId="2" fillId="4" borderId="8" xfId="6" applyNumberFormat="1" applyFont="1" applyFill="1" applyBorder="1">
      <protection locked="0"/>
    </xf>
    <xf numFmtId="1" fontId="2" fillId="4" borderId="9" xfId="6" applyNumberFormat="1" applyFont="1" applyFill="1" applyBorder="1">
      <protection locked="0"/>
    </xf>
    <xf numFmtId="1" fontId="2" fillId="4" borderId="25" xfId="6" applyNumberFormat="1" applyFont="1" applyFill="1" applyBorder="1">
      <protection locked="0"/>
    </xf>
    <xf numFmtId="0" fontId="2" fillId="0" borderId="65" xfId="0" applyFont="1" applyBorder="1" applyAlignment="1">
      <alignment wrapText="1"/>
    </xf>
    <xf numFmtId="1" fontId="2" fillId="4" borderId="10" xfId="6" applyNumberFormat="1" applyFont="1" applyFill="1" applyBorder="1">
      <protection locked="0"/>
    </xf>
    <xf numFmtId="1" fontId="2" fillId="4" borderId="44" xfId="6" applyNumberFormat="1" applyFont="1" applyFill="1" applyBorder="1">
      <protection locked="0"/>
    </xf>
    <xf numFmtId="1" fontId="2" fillId="4" borderId="34" xfId="6" applyNumberFormat="1" applyFont="1" applyFill="1" applyBorder="1">
      <protection locked="0"/>
    </xf>
    <xf numFmtId="1" fontId="2" fillId="4" borderId="13" xfId="6" applyNumberFormat="1" applyFont="1" applyFill="1" applyBorder="1">
      <protection locked="0"/>
    </xf>
    <xf numFmtId="0" fontId="2" fillId="0" borderId="0" xfId="0" applyFont="1" applyAlignment="1">
      <alignment wrapText="1"/>
    </xf>
    <xf numFmtId="1" fontId="2" fillId="4" borderId="31" xfId="6" applyNumberFormat="1" applyFont="1" applyFill="1" applyBorder="1">
      <protection locked="0"/>
    </xf>
    <xf numFmtId="1" fontId="2" fillId="4" borderId="43" xfId="6" applyNumberFormat="1" applyFont="1" applyFill="1" applyBorder="1">
      <protection locked="0"/>
    </xf>
    <xf numFmtId="1" fontId="2" fillId="4" borderId="33" xfId="6" applyNumberFormat="1" applyFont="1" applyFill="1" applyBorder="1">
      <protection locked="0"/>
    </xf>
    <xf numFmtId="0" fontId="2" fillId="0" borderId="47" xfId="0" applyFont="1" applyBorder="1" applyAlignment="1">
      <alignment wrapText="1"/>
    </xf>
    <xf numFmtId="1" fontId="2" fillId="4" borderId="30" xfId="6" applyNumberFormat="1" applyFont="1" applyFill="1" applyBorder="1">
      <protection locked="0"/>
    </xf>
    <xf numFmtId="0" fontId="2" fillId="0" borderId="58" xfId="0" applyFont="1" applyBorder="1" applyAlignment="1">
      <alignment wrapText="1"/>
    </xf>
    <xf numFmtId="1" fontId="2" fillId="4" borderId="27" xfId="6" applyNumberFormat="1" applyFont="1" applyFill="1" applyBorder="1">
      <protection locked="0"/>
    </xf>
    <xf numFmtId="1" fontId="2" fillId="4" borderId="29" xfId="6" applyNumberFormat="1" applyFont="1" applyFill="1" applyBorder="1">
      <protection locked="0"/>
    </xf>
    <xf numFmtId="1" fontId="2" fillId="4" borderId="54" xfId="6" applyNumberFormat="1" applyFont="1" applyFill="1" applyBorder="1">
      <protection locked="0"/>
    </xf>
    <xf numFmtId="0" fontId="2" fillId="10" borderId="63" xfId="7" applyFont="1" applyFill="1" applyBorder="1" applyAlignment="1">
      <alignment horizontal="center"/>
    </xf>
    <xf numFmtId="166" fontId="2" fillId="0" borderId="36" xfId="7" applyNumberFormat="1" applyFont="1" applyBorder="1" applyAlignment="1">
      <alignment vertical="center"/>
    </xf>
    <xf numFmtId="166" fontId="2" fillId="0" borderId="38" xfId="7" applyNumberFormat="1" applyFont="1" applyBorder="1" applyAlignment="1">
      <alignment vertical="center"/>
    </xf>
    <xf numFmtId="167" fontId="2" fillId="0" borderId="0" xfId="8" applyFont="1" applyFill="1" applyBorder="1" applyAlignment="1" applyProtection="1"/>
    <xf numFmtId="167" fontId="2" fillId="3" borderId="0" xfId="8" applyFont="1" applyFill="1" applyBorder="1" applyAlignment="1" applyProtection="1"/>
    <xf numFmtId="0" fontId="10" fillId="0" borderId="0" xfId="7" applyFont="1" applyAlignment="1">
      <alignment horizontal="center"/>
    </xf>
    <xf numFmtId="0" fontId="4" fillId="0" borderId="2" xfId="7" applyFont="1" applyBorder="1" applyAlignment="1">
      <alignment horizontal="center" vertical="center"/>
    </xf>
    <xf numFmtId="0" fontId="10" fillId="0" borderId="0" xfId="7" applyFont="1"/>
    <xf numFmtId="0" fontId="10" fillId="3" borderId="0" xfId="7" applyFont="1" applyFill="1"/>
    <xf numFmtId="0" fontId="2" fillId="0" borderId="19" xfId="0" applyFont="1" applyBorder="1" applyAlignment="1">
      <alignment wrapText="1"/>
    </xf>
    <xf numFmtId="164" fontId="2" fillId="4" borderId="22" xfId="6" applyNumberFormat="1" applyFont="1" applyFill="1" applyBorder="1">
      <protection locked="0"/>
    </xf>
    <xf numFmtId="164" fontId="2" fillId="4" borderId="51" xfId="6" applyNumberFormat="1" applyFont="1" applyFill="1" applyBorder="1">
      <protection locked="0"/>
    </xf>
    <xf numFmtId="164" fontId="2" fillId="0" borderId="51" xfId="6" applyNumberFormat="1" applyFont="1" applyFill="1" applyBorder="1" applyAlignment="1" applyProtection="1">
      <alignment vertical="center"/>
    </xf>
    <xf numFmtId="164" fontId="2" fillId="0" borderId="22" xfId="6" applyNumberFormat="1" applyFont="1" applyFill="1" applyBorder="1">
      <protection locked="0"/>
    </xf>
    <xf numFmtId="164" fontId="2" fillId="4" borderId="24" xfId="6" applyNumberFormat="1" applyFont="1" applyFill="1" applyBorder="1">
      <protection locked="0"/>
    </xf>
    <xf numFmtId="164" fontId="2" fillId="0" borderId="51" xfId="7" applyNumberFormat="1" applyFont="1" applyBorder="1" applyAlignment="1">
      <alignment vertical="center"/>
    </xf>
    <xf numFmtId="164" fontId="2" fillId="6" borderId="19" xfId="7" applyNumberFormat="1" applyFont="1" applyFill="1" applyBorder="1" applyAlignment="1">
      <alignment vertical="center"/>
    </xf>
    <xf numFmtId="0" fontId="2" fillId="0" borderId="0" xfId="7" applyFont="1" applyProtection="1">
      <protection hidden="1"/>
    </xf>
    <xf numFmtId="0" fontId="2" fillId="0" borderId="35" xfId="0" applyFont="1" applyBorder="1" applyAlignment="1">
      <alignment wrapText="1"/>
    </xf>
    <xf numFmtId="1" fontId="2" fillId="4" borderId="52" xfId="6" applyNumberFormat="1" applyFont="1" applyFill="1" applyBorder="1">
      <protection locked="0"/>
    </xf>
    <xf numFmtId="1" fontId="2" fillId="4" borderId="58" xfId="6" applyNumberFormat="1" applyFont="1" applyFill="1" applyBorder="1">
      <protection locked="0"/>
    </xf>
    <xf numFmtId="166" fontId="2" fillId="0" borderId="58" xfId="6" applyNumberFormat="1" applyFont="1" applyFill="1" applyBorder="1" applyAlignment="1" applyProtection="1">
      <alignment vertical="center"/>
    </xf>
    <xf numFmtId="1" fontId="2" fillId="0" borderId="52" xfId="6" applyNumberFormat="1" applyFont="1" applyFill="1" applyBorder="1">
      <protection locked="0"/>
    </xf>
    <xf numFmtId="166" fontId="2" fillId="0" borderId="58" xfId="7" applyNumberFormat="1" applyFont="1" applyBorder="1" applyAlignment="1">
      <alignment vertical="center"/>
    </xf>
    <xf numFmtId="166" fontId="2" fillId="6" borderId="35" xfId="7" applyNumberFormat="1" applyFont="1" applyFill="1" applyBorder="1" applyAlignment="1">
      <alignment vertical="center"/>
    </xf>
    <xf numFmtId="0" fontId="12" fillId="0" borderId="0" xfId="0" applyFont="1"/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1" xfId="0" applyFont="1" applyBorder="1" applyAlignment="1">
      <alignment horizontal="center" vertical="center" wrapText="1"/>
    </xf>
    <xf numFmtId="1" fontId="2" fillId="4" borderId="24" xfId="6" applyNumberFormat="1" applyFont="1" applyFill="1" applyBorder="1">
      <protection locked="0"/>
    </xf>
    <xf numFmtId="1" fontId="2" fillId="4" borderId="51" xfId="6" applyNumberFormat="1" applyFont="1" applyFill="1" applyBorder="1">
      <protection locked="0"/>
    </xf>
    <xf numFmtId="0" fontId="2" fillId="8" borderId="0" xfId="7" applyFont="1" applyFill="1"/>
    <xf numFmtId="0" fontId="2" fillId="0" borderId="26" xfId="0" applyFont="1" applyBorder="1" applyAlignment="1">
      <alignment wrapText="1"/>
    </xf>
    <xf numFmtId="0" fontId="2" fillId="10" borderId="0" xfId="7" applyFont="1" applyFill="1"/>
    <xf numFmtId="166" fontId="2" fillId="0" borderId="0" xfId="7" applyNumberFormat="1" applyFont="1"/>
    <xf numFmtId="0" fontId="2" fillId="13" borderId="21" xfId="7" applyFont="1" applyFill="1" applyBorder="1" applyProtection="1">
      <protection hidden="1"/>
    </xf>
    <xf numFmtId="0" fontId="2" fillId="14" borderId="0" xfId="7" applyFont="1" applyFill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12" fillId="0" borderId="0" xfId="4" applyFont="1" applyAlignment="1">
      <alignment horizontal="center"/>
    </xf>
    <xf numFmtId="0" fontId="2" fillId="6" borderId="0" xfId="0" applyFont="1" applyFill="1" applyAlignment="1">
      <alignment vertical="center"/>
    </xf>
    <xf numFmtId="0" fontId="12" fillId="0" borderId="0" xfId="4" quotePrefix="1" applyFont="1" applyAlignment="1">
      <alignment horizontal="center"/>
    </xf>
    <xf numFmtId="0" fontId="12" fillId="10" borderId="0" xfId="4" applyFont="1" applyFill="1" applyAlignment="1">
      <alignment horizontal="center"/>
    </xf>
    <xf numFmtId="0" fontId="12" fillId="0" borderId="63" xfId="4" applyFont="1" applyBorder="1" applyAlignment="1">
      <alignment horizontal="center"/>
    </xf>
    <xf numFmtId="0" fontId="12" fillId="0" borderId="63" xfId="4" quotePrefix="1" applyFont="1" applyBorder="1" applyAlignment="1">
      <alignment horizontal="center"/>
    </xf>
    <xf numFmtId="0" fontId="12" fillId="10" borderId="63" xfId="4" applyFont="1" applyFill="1" applyBorder="1" applyAlignment="1">
      <alignment horizontal="center"/>
    </xf>
    <xf numFmtId="0" fontId="0" fillId="0" borderId="21" xfId="0" pivotButton="1" applyBorder="1"/>
    <xf numFmtId="0" fontId="0" fillId="0" borderId="21" xfId="0" applyBorder="1"/>
    <xf numFmtId="49" fontId="10" fillId="0" borderId="0" xfId="7" applyNumberFormat="1" applyFont="1" applyAlignment="1">
      <alignment horizontal="center"/>
    </xf>
    <xf numFmtId="49" fontId="10" fillId="0" borderId="63" xfId="7" applyNumberFormat="1" applyFont="1" applyBorder="1" applyAlignment="1">
      <alignment horizontal="center"/>
    </xf>
    <xf numFmtId="167" fontId="2" fillId="0" borderId="0" xfId="8" applyFont="1" applyFill="1" applyAlignment="1" applyProtection="1">
      <alignment vertical="center"/>
    </xf>
    <xf numFmtId="0" fontId="5" fillId="0" borderId="0" xfId="0" applyFont="1"/>
    <xf numFmtId="49" fontId="10" fillId="0" borderId="0" xfId="7" quotePrefix="1" applyNumberFormat="1" applyFont="1" applyAlignment="1">
      <alignment horizontal="center"/>
    </xf>
    <xf numFmtId="166" fontId="2" fillId="0" borderId="4" xfId="7" applyNumberFormat="1" applyFont="1" applyBorder="1" applyAlignment="1">
      <alignment vertical="center"/>
    </xf>
    <xf numFmtId="0" fontId="4" fillId="0" borderId="0" xfId="5" applyFont="1" applyAlignment="1">
      <alignment horizontal="center"/>
    </xf>
    <xf numFmtId="0" fontId="8" fillId="0" borderId="0" xfId="4" applyFont="1" applyAlignment="1">
      <alignment horizontal="center" vertical="center" wrapText="1"/>
    </xf>
    <xf numFmtId="0" fontId="2" fillId="0" borderId="1" xfId="4" applyFont="1" applyBorder="1" applyAlignment="1">
      <alignment horizontal="center" vertical="center" wrapText="1"/>
    </xf>
    <xf numFmtId="0" fontId="2" fillId="0" borderId="5" xfId="4" applyFont="1" applyBorder="1" applyAlignment="1">
      <alignment horizontal="center" vertical="center" wrapText="1"/>
    </xf>
    <xf numFmtId="0" fontId="2" fillId="0" borderId="14" xfId="4" applyFont="1" applyBorder="1" applyAlignment="1">
      <alignment horizontal="center" vertical="center" wrapText="1"/>
    </xf>
    <xf numFmtId="0" fontId="2" fillId="0" borderId="1" xfId="4" applyFont="1" applyBorder="1" applyAlignment="1">
      <alignment horizontal="center" vertical="center"/>
    </xf>
    <xf numFmtId="0" fontId="2" fillId="0" borderId="5" xfId="4" applyFont="1" applyBorder="1" applyAlignment="1">
      <alignment horizontal="center" vertical="center"/>
    </xf>
    <xf numFmtId="0" fontId="2" fillId="0" borderId="14" xfId="4" applyFont="1" applyBorder="1" applyAlignment="1">
      <alignment horizontal="center" vertical="center"/>
    </xf>
    <xf numFmtId="0" fontId="4" fillId="0" borderId="2" xfId="4" applyFont="1" applyBorder="1" applyAlignment="1">
      <alignment horizontal="center" vertical="center"/>
    </xf>
    <xf numFmtId="0" fontId="4" fillId="0" borderId="3" xfId="4" applyFont="1" applyBorder="1" applyAlignment="1">
      <alignment horizontal="center" vertical="center"/>
    </xf>
    <xf numFmtId="0" fontId="4" fillId="0" borderId="4" xfId="4" applyFont="1" applyBorder="1" applyAlignment="1">
      <alignment horizontal="center" vertical="center"/>
    </xf>
    <xf numFmtId="0" fontId="4" fillId="0" borderId="2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4" fillId="0" borderId="4" xfId="4" applyFont="1" applyBorder="1" applyAlignment="1">
      <alignment horizontal="center" vertical="center" wrapText="1"/>
    </xf>
    <xf numFmtId="0" fontId="2" fillId="0" borderId="6" xfId="4" quotePrefix="1" applyFont="1" applyBorder="1" applyAlignment="1">
      <alignment horizontal="center" vertical="center"/>
    </xf>
    <xf numFmtId="0" fontId="2" fillId="0" borderId="10" xfId="4" quotePrefix="1" applyFont="1" applyBorder="1" applyAlignment="1">
      <alignment horizontal="center" vertical="center"/>
    </xf>
    <xf numFmtId="0" fontId="2" fillId="0" borderId="15" xfId="4" quotePrefix="1" applyFont="1" applyBorder="1" applyAlignment="1">
      <alignment horizontal="center" vertical="center"/>
    </xf>
    <xf numFmtId="0" fontId="2" fillId="0" borderId="7" xfId="4" quotePrefix="1" applyFont="1" applyBorder="1" applyAlignment="1">
      <alignment horizontal="center" vertical="center"/>
    </xf>
    <xf numFmtId="0" fontId="2" fillId="0" borderId="11" xfId="4" quotePrefix="1" applyFont="1" applyBorder="1" applyAlignment="1">
      <alignment horizontal="center" vertical="center"/>
    </xf>
    <xf numFmtId="0" fontId="2" fillId="0" borderId="16" xfId="4" quotePrefix="1" applyFont="1" applyBorder="1" applyAlignment="1">
      <alignment horizontal="center" vertical="center"/>
    </xf>
    <xf numFmtId="0" fontId="2" fillId="0" borderId="9" xfId="4" applyFont="1" applyBorder="1" applyAlignment="1">
      <alignment horizontal="center" vertical="center" wrapText="1"/>
    </xf>
    <xf numFmtId="0" fontId="2" fillId="0" borderId="13" xfId="4" applyFont="1" applyBorder="1" applyAlignment="1">
      <alignment horizontal="center" vertical="center" wrapText="1"/>
    </xf>
    <xf numFmtId="0" fontId="2" fillId="0" borderId="18" xfId="4" applyFont="1" applyBorder="1" applyAlignment="1">
      <alignment horizontal="center" vertical="center" wrapText="1"/>
    </xf>
    <xf numFmtId="0" fontId="2" fillId="0" borderId="8" xfId="4" quotePrefix="1" applyFont="1" applyBorder="1" applyAlignment="1">
      <alignment horizontal="center" vertical="center"/>
    </xf>
    <xf numFmtId="0" fontId="2" fillId="0" borderId="12" xfId="4" quotePrefix="1" applyFont="1" applyBorder="1" applyAlignment="1">
      <alignment horizontal="center" vertical="center"/>
    </xf>
    <xf numFmtId="0" fontId="2" fillId="0" borderId="17" xfId="4" quotePrefix="1" applyFont="1" applyBorder="1" applyAlignment="1">
      <alignment horizontal="center" vertical="center"/>
    </xf>
    <xf numFmtId="0" fontId="2" fillId="0" borderId="8" xfId="4" applyFont="1" applyBorder="1" applyAlignment="1">
      <alignment horizontal="center" vertical="center"/>
    </xf>
    <xf numFmtId="0" fontId="2" fillId="0" borderId="12" xfId="4" applyFont="1" applyBorder="1" applyAlignment="1">
      <alignment horizontal="center" vertical="center"/>
    </xf>
    <xf numFmtId="0" fontId="2" fillId="0" borderId="17" xfId="4" applyFont="1" applyBorder="1" applyAlignment="1">
      <alignment horizontal="center" vertical="center"/>
    </xf>
    <xf numFmtId="0" fontId="2" fillId="0" borderId="9" xfId="4" quotePrefix="1" applyFont="1" applyBorder="1" applyAlignment="1">
      <alignment horizontal="center" vertical="center"/>
    </xf>
    <xf numFmtId="0" fontId="2" fillId="0" borderId="13" xfId="4" quotePrefix="1" applyFont="1" applyBorder="1" applyAlignment="1">
      <alignment horizontal="center" vertical="center"/>
    </xf>
    <xf numFmtId="0" fontId="2" fillId="0" borderId="18" xfId="4" quotePrefix="1" applyFont="1" applyBorder="1" applyAlignment="1">
      <alignment horizontal="center" vertical="center"/>
    </xf>
    <xf numFmtId="0" fontId="2" fillId="0" borderId="7" xfId="4" applyFont="1" applyBorder="1" applyAlignment="1">
      <alignment horizontal="center" vertical="center" wrapText="1"/>
    </xf>
    <xf numFmtId="0" fontId="2" fillId="0" borderId="11" xfId="4" applyFont="1" applyBorder="1" applyAlignment="1">
      <alignment horizontal="center" vertical="center" wrapText="1"/>
    </xf>
    <xf numFmtId="0" fontId="2" fillId="0" borderId="16" xfId="4" applyFont="1" applyBorder="1" applyAlignment="1">
      <alignment horizontal="center" vertical="center" wrapText="1"/>
    </xf>
    <xf numFmtId="164" fontId="2" fillId="0" borderId="2" xfId="4" applyNumberFormat="1" applyFont="1" applyBorder="1" applyAlignment="1">
      <alignment horizontal="center" vertical="center" wrapText="1"/>
    </xf>
    <xf numFmtId="164" fontId="2" fillId="0" borderId="3" xfId="4" applyNumberFormat="1" applyFont="1" applyBorder="1" applyAlignment="1">
      <alignment horizontal="center" vertical="center" wrapText="1"/>
    </xf>
    <xf numFmtId="0" fontId="2" fillId="0" borderId="60" xfId="4" applyFont="1" applyBorder="1" applyAlignment="1">
      <alignment horizontal="center" vertical="center" wrapText="1"/>
    </xf>
    <xf numFmtId="0" fontId="2" fillId="0" borderId="61" xfId="4" applyFont="1" applyBorder="1" applyAlignment="1">
      <alignment horizontal="center" vertical="center" wrapText="1"/>
    </xf>
    <xf numFmtId="0" fontId="2" fillId="0" borderId="62" xfId="4" applyFont="1" applyBorder="1" applyAlignment="1">
      <alignment horizontal="center" vertical="center" wrapText="1"/>
    </xf>
    <xf numFmtId="0" fontId="2" fillId="0" borderId="63" xfId="4" applyFont="1" applyBorder="1" applyAlignment="1">
      <alignment horizontal="center" vertical="center" wrapText="1"/>
    </xf>
    <xf numFmtId="0" fontId="2" fillId="0" borderId="64" xfId="4" applyFont="1" applyBorder="1" applyAlignment="1">
      <alignment horizontal="center" vertical="center" wrapText="1"/>
    </xf>
    <xf numFmtId="0" fontId="2" fillId="0" borderId="59" xfId="4" applyFont="1" applyBorder="1" applyAlignment="1">
      <alignment horizontal="center" vertical="center" wrapText="1"/>
    </xf>
    <xf numFmtId="0" fontId="2" fillId="0" borderId="9" xfId="4" applyFont="1" applyBorder="1" applyAlignment="1">
      <alignment horizontal="center" vertical="center"/>
    </xf>
    <xf numFmtId="0" fontId="2" fillId="0" borderId="13" xfId="4" applyFont="1" applyBorder="1" applyAlignment="1">
      <alignment horizontal="center" vertical="center"/>
    </xf>
    <xf numFmtId="0" fontId="2" fillId="0" borderId="18" xfId="4" applyFont="1" applyBorder="1" applyAlignment="1">
      <alignment horizontal="center" vertical="center"/>
    </xf>
    <xf numFmtId="0" fontId="2" fillId="0" borderId="8" xfId="4" applyFont="1" applyBorder="1" applyAlignment="1">
      <alignment horizontal="center" vertical="center" wrapText="1"/>
    </xf>
    <xf numFmtId="0" fontId="2" fillId="0" borderId="12" xfId="4" applyFont="1" applyBorder="1" applyAlignment="1">
      <alignment horizontal="center" vertical="center" wrapText="1"/>
    </xf>
    <xf numFmtId="0" fontId="2" fillId="0" borderId="17" xfId="4" applyFont="1" applyBorder="1" applyAlignment="1">
      <alignment horizontal="center" vertical="center" wrapText="1"/>
    </xf>
    <xf numFmtId="0" fontId="2" fillId="0" borderId="49" xfId="4" applyFont="1" applyBorder="1" applyAlignment="1">
      <alignment horizontal="left" vertical="center" wrapText="1"/>
    </xf>
    <xf numFmtId="0" fontId="2" fillId="0" borderId="51" xfId="4" applyFont="1" applyBorder="1" applyAlignment="1">
      <alignment horizontal="left" vertical="center" wrapText="1"/>
    </xf>
    <xf numFmtId="0" fontId="2" fillId="0" borderId="66" xfId="0" applyFont="1" applyBorder="1" applyAlignment="1">
      <alignment horizontal="left" vertical="center" wrapText="1"/>
    </xf>
    <xf numFmtId="0" fontId="2" fillId="0" borderId="47" xfId="0" applyFont="1" applyBorder="1" applyAlignment="1">
      <alignment horizontal="left" vertical="center" wrapText="1"/>
    </xf>
    <xf numFmtId="0" fontId="4" fillId="0" borderId="36" xfId="4" applyFont="1" applyBorder="1" applyAlignment="1">
      <alignment horizontal="center" vertical="center"/>
    </xf>
    <xf numFmtId="0" fontId="4" fillId="0" borderId="48" xfId="4" applyFont="1" applyBorder="1" applyAlignment="1">
      <alignment horizontal="center" vertical="center"/>
    </xf>
    <xf numFmtId="0" fontId="2" fillId="0" borderId="2" xfId="4" applyFont="1" applyBorder="1" applyAlignment="1">
      <alignment horizontal="center" vertical="center" wrapText="1"/>
    </xf>
    <xf numFmtId="0" fontId="2" fillId="0" borderId="3" xfId="4" applyFont="1" applyBorder="1" applyAlignment="1">
      <alignment horizontal="center" vertical="center" wrapText="1"/>
    </xf>
    <xf numFmtId="0" fontId="2" fillId="0" borderId="2" xfId="4" applyFont="1" applyBorder="1" applyAlignment="1">
      <alignment horizontal="left" vertical="center" wrapText="1"/>
    </xf>
    <xf numFmtId="0" fontId="2" fillId="0" borderId="3" xfId="4" applyFont="1" applyBorder="1" applyAlignment="1">
      <alignment horizontal="left" vertical="center" wrapText="1"/>
    </xf>
    <xf numFmtId="0" fontId="2" fillId="0" borderId="6" xfId="4" applyFont="1" applyBorder="1" applyAlignment="1">
      <alignment horizontal="center" vertical="center" wrapText="1"/>
    </xf>
    <xf numFmtId="0" fontId="2" fillId="0" borderId="10" xfId="4" applyFont="1" applyBorder="1" applyAlignment="1">
      <alignment horizontal="center" vertical="center" wrapText="1"/>
    </xf>
    <xf numFmtId="0" fontId="2" fillId="0" borderId="15" xfId="4" applyFont="1" applyBorder="1" applyAlignment="1">
      <alignment horizontal="center" vertical="center" wrapText="1"/>
    </xf>
    <xf numFmtId="0" fontId="2" fillId="6" borderId="62" xfId="0" applyFont="1" applyFill="1" applyBorder="1" applyAlignment="1">
      <alignment horizontal="left" vertical="top"/>
    </xf>
    <xf numFmtId="0" fontId="2" fillId="6" borderId="0" xfId="0" applyFont="1" applyFill="1" applyAlignment="1">
      <alignment horizontal="left" vertical="top"/>
    </xf>
    <xf numFmtId="0" fontId="2" fillId="0" borderId="68" xfId="4" quotePrefix="1" applyFont="1" applyBorder="1" applyAlignment="1">
      <alignment horizontal="center" vertical="center"/>
    </xf>
    <xf numFmtId="0" fontId="2" fillId="0" borderId="69" xfId="4" quotePrefix="1" applyFont="1" applyBorder="1" applyAlignment="1">
      <alignment horizontal="center" vertical="center"/>
    </xf>
    <xf numFmtId="0" fontId="2" fillId="0" borderId="70" xfId="4" quotePrefix="1" applyFont="1" applyBorder="1" applyAlignment="1">
      <alignment horizontal="center" vertical="center"/>
    </xf>
    <xf numFmtId="0" fontId="2" fillId="6" borderId="62" xfId="0" applyFont="1" applyFill="1" applyBorder="1" applyAlignment="1">
      <alignment horizontal="left" vertical="center"/>
    </xf>
    <xf numFmtId="0" fontId="2" fillId="6" borderId="0" xfId="0" applyFont="1" applyFill="1" applyAlignment="1">
      <alignment horizontal="left" vertical="center"/>
    </xf>
    <xf numFmtId="0" fontId="2" fillId="0" borderId="40" xfId="0" applyFont="1" applyBorder="1" applyAlignment="1">
      <alignment horizontal="left" vertical="center" wrapText="1"/>
    </xf>
    <xf numFmtId="0" fontId="2" fillId="0" borderId="65" xfId="0" applyFont="1" applyBorder="1" applyAlignment="1">
      <alignment horizontal="left" vertical="center" wrapText="1"/>
    </xf>
    <xf numFmtId="0" fontId="2" fillId="0" borderId="75" xfId="0" applyFont="1" applyBorder="1" applyAlignment="1">
      <alignment horizontal="left" vertical="center"/>
    </xf>
    <xf numFmtId="0" fontId="2" fillId="0" borderId="59" xfId="0" applyFont="1" applyBorder="1" applyAlignment="1">
      <alignment horizontal="left" vertical="center"/>
    </xf>
    <xf numFmtId="0" fontId="2" fillId="0" borderId="75" xfId="4" applyFont="1" applyBorder="1" applyAlignment="1">
      <alignment horizontal="center" vertical="center" wrapText="1"/>
    </xf>
    <xf numFmtId="0" fontId="2" fillId="0" borderId="2" xfId="4" applyFont="1" applyBorder="1" applyAlignment="1">
      <alignment horizontal="center" vertical="center"/>
    </xf>
    <xf numFmtId="0" fontId="2" fillId="0" borderId="4" xfId="4" applyFont="1" applyBorder="1" applyAlignment="1">
      <alignment horizontal="center" vertical="center"/>
    </xf>
    <xf numFmtId="0" fontId="2" fillId="0" borderId="21" xfId="4" applyFont="1" applyBorder="1" applyAlignment="1">
      <alignment horizontal="center" vertical="center" wrapText="1"/>
    </xf>
    <xf numFmtId="0" fontId="2" fillId="0" borderId="19" xfId="4" applyFont="1" applyBorder="1" applyAlignment="1">
      <alignment horizontal="left" vertical="center" wrapText="1"/>
    </xf>
    <xf numFmtId="0" fontId="2" fillId="0" borderId="26" xfId="4" applyFont="1" applyBorder="1" applyAlignment="1">
      <alignment horizontal="left" vertical="center" wrapText="1"/>
    </xf>
    <xf numFmtId="164" fontId="2" fillId="0" borderId="26" xfId="4" applyNumberFormat="1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0" fontId="2" fillId="0" borderId="6" xfId="4" applyFont="1" applyBorder="1" applyAlignment="1">
      <alignment horizontal="center" vertical="center"/>
    </xf>
    <xf numFmtId="0" fontId="2" fillId="0" borderId="15" xfId="4" applyFont="1" applyBorder="1" applyAlignment="1">
      <alignment horizontal="center" vertical="center"/>
    </xf>
    <xf numFmtId="0" fontId="2" fillId="0" borderId="21" xfId="4" applyFont="1" applyBorder="1" applyAlignment="1">
      <alignment horizontal="center" vertical="center"/>
    </xf>
    <xf numFmtId="0" fontId="2" fillId="0" borderId="36" xfId="4" applyFont="1" applyBorder="1" applyAlignment="1">
      <alignment horizontal="center" vertical="center" wrapText="1"/>
    </xf>
    <xf numFmtId="0" fontId="2" fillId="0" borderId="38" xfId="4" applyFont="1" applyBorder="1" applyAlignment="1">
      <alignment horizontal="center" vertical="center" wrapText="1"/>
    </xf>
    <xf numFmtId="0" fontId="2" fillId="0" borderId="39" xfId="4" applyFont="1" applyBorder="1" applyAlignment="1">
      <alignment horizontal="center" vertical="center" wrapText="1"/>
    </xf>
    <xf numFmtId="0" fontId="2" fillId="0" borderId="56" xfId="4" applyFont="1" applyBorder="1" applyAlignment="1">
      <alignment horizontal="left"/>
    </xf>
    <xf numFmtId="0" fontId="2" fillId="0" borderId="58" xfId="4" applyFont="1" applyBorder="1" applyAlignment="1">
      <alignment horizontal="left"/>
    </xf>
    <xf numFmtId="0" fontId="2" fillId="0" borderId="61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9" xfId="4" applyFont="1" applyBorder="1" applyAlignment="1">
      <alignment horizontal="left"/>
    </xf>
    <xf numFmtId="0" fontId="2" fillId="0" borderId="51" xfId="4" applyFont="1" applyBorder="1" applyAlignment="1">
      <alignment horizontal="left"/>
    </xf>
    <xf numFmtId="0" fontId="2" fillId="0" borderId="40" xfId="4" applyFont="1" applyBorder="1" applyAlignment="1">
      <alignment horizontal="left"/>
    </xf>
    <xf numFmtId="0" fontId="2" fillId="0" borderId="65" xfId="4" applyFont="1" applyBorder="1" applyAlignment="1">
      <alignment horizontal="left"/>
    </xf>
    <xf numFmtId="0" fontId="2" fillId="0" borderId="56" xfId="4" applyFont="1" applyBorder="1" applyAlignment="1">
      <alignment horizontal="left" vertical="center" wrapText="1"/>
    </xf>
    <xf numFmtId="0" fontId="2" fillId="0" borderId="58" xfId="4" applyFont="1" applyBorder="1" applyAlignment="1">
      <alignment horizontal="left" vertical="center" wrapText="1"/>
    </xf>
    <xf numFmtId="0" fontId="2" fillId="0" borderId="22" xfId="4" applyFont="1" applyBorder="1" applyAlignment="1">
      <alignment horizontal="left" vertical="center"/>
    </xf>
    <xf numFmtId="0" fontId="2" fillId="0" borderId="76" xfId="4" applyFont="1" applyBorder="1" applyAlignment="1">
      <alignment horizontal="left" vertical="center"/>
    </xf>
    <xf numFmtId="0" fontId="2" fillId="0" borderId="43" xfId="4" applyFont="1" applyBorder="1" applyAlignment="1">
      <alignment horizontal="left" vertical="center"/>
    </xf>
    <xf numFmtId="0" fontId="2" fillId="0" borderId="67" xfId="4" applyFont="1" applyBorder="1" applyAlignment="1">
      <alignment horizontal="left" vertical="center"/>
    </xf>
    <xf numFmtId="0" fontId="2" fillId="0" borderId="40" xfId="4" applyFont="1" applyBorder="1" applyAlignment="1">
      <alignment horizontal="left" vertical="center"/>
    </xf>
    <xf numFmtId="0" fontId="2" fillId="0" borderId="41" xfId="4" applyFont="1" applyBorder="1" applyAlignment="1">
      <alignment horizontal="left" vertical="center"/>
    </xf>
    <xf numFmtId="0" fontId="2" fillId="0" borderId="56" xfId="4" applyFont="1" applyBorder="1" applyAlignment="1">
      <alignment horizontal="left" vertical="center"/>
    </xf>
    <xf numFmtId="0" fontId="2" fillId="0" borderId="57" xfId="4" applyFont="1" applyBorder="1" applyAlignment="1">
      <alignment horizontal="left" vertical="center"/>
    </xf>
    <xf numFmtId="0" fontId="2" fillId="0" borderId="14" xfId="4" applyFont="1" applyBorder="1" applyAlignment="1">
      <alignment horizontal="center"/>
    </xf>
    <xf numFmtId="9" fontId="11" fillId="0" borderId="0" xfId="2" applyFont="1" applyFill="1" applyBorder="1" applyAlignment="1" applyProtection="1">
      <alignment horizontal="center" vertical="center" wrapText="1"/>
    </xf>
    <xf numFmtId="0" fontId="2" fillId="0" borderId="1" xfId="7" applyFont="1" applyBorder="1" applyAlignment="1">
      <alignment horizontal="center" vertical="center" wrapText="1"/>
    </xf>
    <xf numFmtId="0" fontId="2" fillId="0" borderId="14" xfId="7" applyFont="1" applyBorder="1" applyAlignment="1">
      <alignment horizontal="center" vertical="center" wrapText="1"/>
    </xf>
    <xf numFmtId="0" fontId="2" fillId="0" borderId="36" xfId="7" applyFont="1" applyBorder="1" applyAlignment="1">
      <alignment horizontal="center" vertical="center" wrapText="1"/>
    </xf>
    <xf numFmtId="0" fontId="2" fillId="0" borderId="38" xfId="7" applyFont="1" applyBorder="1" applyAlignment="1">
      <alignment horizontal="center" vertical="center" wrapText="1"/>
    </xf>
    <xf numFmtId="0" fontId="2" fillId="0" borderId="39" xfId="7" applyFont="1" applyBorder="1" applyAlignment="1">
      <alignment horizontal="center" vertical="center" wrapText="1"/>
    </xf>
    <xf numFmtId="0" fontId="2" fillId="0" borderId="5" xfId="7" applyFont="1" applyBorder="1" applyAlignment="1">
      <alignment horizontal="center" vertical="center" wrapText="1"/>
    </xf>
    <xf numFmtId="0" fontId="4" fillId="0" borderId="2" xfId="7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7" applyFont="1" applyBorder="1" applyAlignment="1">
      <alignment horizontal="center" vertical="center"/>
    </xf>
    <xf numFmtId="0" fontId="4" fillId="0" borderId="3" xfId="7" applyFont="1" applyBorder="1" applyAlignment="1">
      <alignment horizontal="center" vertical="center"/>
    </xf>
    <xf numFmtId="0" fontId="4" fillId="0" borderId="4" xfId="7" applyFont="1" applyBorder="1" applyAlignment="1">
      <alignment horizontal="center" vertical="center"/>
    </xf>
    <xf numFmtId="0" fontId="2" fillId="0" borderId="5" xfId="7" applyFont="1" applyBorder="1" applyAlignment="1">
      <alignment horizontal="center" vertical="center"/>
    </xf>
    <xf numFmtId="0" fontId="2" fillId="0" borderId="14" xfId="7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7" applyFont="1" applyBorder="1" applyAlignment="1">
      <alignment horizontal="center" vertical="center" wrapText="1"/>
    </xf>
    <xf numFmtId="0" fontId="2" fillId="0" borderId="15" xfId="7" applyFont="1" applyBorder="1" applyAlignment="1">
      <alignment horizontal="center" vertical="center" wrapText="1"/>
    </xf>
    <xf numFmtId="0" fontId="2" fillId="0" borderId="9" xfId="7" applyFont="1" applyBorder="1" applyAlignment="1">
      <alignment horizontal="center" vertical="center" wrapText="1"/>
    </xf>
    <xf numFmtId="0" fontId="2" fillId="0" borderId="18" xfId="7" applyFont="1" applyBorder="1" applyAlignment="1">
      <alignment horizontal="center" vertical="center" wrapText="1"/>
    </xf>
    <xf numFmtId="0" fontId="2" fillId="0" borderId="59" xfId="4" applyFont="1" applyBorder="1" applyAlignment="1">
      <alignment horizontal="center" vertical="center"/>
    </xf>
  </cellXfs>
  <cellStyles count="9">
    <cellStyle name="Escribir" xfId="6" xr:uid="{38179722-A6AE-47F1-99D1-6AB5D1AD9A6D}"/>
    <cellStyle name="Euro" xfId="8" xr:uid="{D41C4499-2FA3-4D99-B504-E212E243F287}"/>
    <cellStyle name="Millares" xfId="1" builtinId="3"/>
    <cellStyle name="Normal" xfId="0" builtinId="0"/>
    <cellStyle name="Normal_REM 05-2002" xfId="5" xr:uid="{46BADFF2-735F-48CC-8763-CA55FC80D9D4}"/>
    <cellStyle name="Normal_REM 15-2002" xfId="4" xr:uid="{14D17161-B531-4380-86FE-D4697AED1707}"/>
    <cellStyle name="Normal_REM 16-2002" xfId="7" xr:uid="{65CE3F62-3A7D-4CF7-8E08-FCE990F76789}"/>
    <cellStyle name="Normal_RMC_0" xfId="3" xr:uid="{7F0DF0B5-D612-4C67-9040-09A32626945E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Consolidado%20REM%20D%20Enero%20-%20Diciembre%202020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901.660593518522" createdVersion="6" refreshedVersion="6" minRefreshableVersion="3" recordCount="21228" xr:uid="{794289D6-3148-4A99-9B51-CF7E27179C2C}">
  <cacheSource type="worksheet">
    <worksheetSource ref="A1:BE1048576" sheet="BBDD" r:id="rId2"/>
  </cacheSource>
  <cacheFields count="57">
    <cacheField name="Mes" numFmtId="0">
      <sharedItems containsString="0" containsBlank="1" containsNumber="1" containsInteger="1" minValue="1" maxValue="12" count="13">
        <n v="1"/>
        <n v="3"/>
        <n v="2"/>
        <n v="4"/>
        <n v="5"/>
        <n v="6"/>
        <n v="7"/>
        <n v="10"/>
        <n v="8"/>
        <n v="9"/>
        <n v="11"/>
        <n v="12"/>
        <m/>
      </sharedItems>
    </cacheField>
    <cacheField name="IdServicio" numFmtId="0">
      <sharedItems containsBlank="1"/>
    </cacheField>
    <cacheField name="Ano" numFmtId="0">
      <sharedItems containsString="0" containsBlank="1" containsNumber="1" containsInteger="1" minValue="2020" maxValue="2020"/>
    </cacheField>
    <cacheField name="Comuna/Hospital" numFmtId="0">
      <sharedItems containsBlank="1" count="20">
        <s v="105104-HOSPITAL SALAMANCA"/>
        <s v="105105-HOSPITAL COMBARBALÁ"/>
        <s v="105106-HOSPITAL ANDACOLLO"/>
        <s v="105107-HOSPITAL VICUÑA"/>
        <s v="105108-HOSPITAL LOS VILOS"/>
        <s v="04101-LA SERENA"/>
        <s v="04105-PAIHUANO"/>
        <s v="04303-MONTE PATRIA"/>
        <s v="04304-PUNITAQUI"/>
        <s v="04202-CANELA"/>
        <s v="04305-RIO HURTADO"/>
        <s v="04104-LA HIGUERA"/>
        <s v="04301-OVALLE"/>
        <s v="04201-ILLAPEL"/>
        <s v="04302-COMBARBALÁ"/>
        <s v="04204-SALAMANCA"/>
        <s v="04106-VICUÑA"/>
        <s v="04203-LOS VILOS"/>
        <s v="04102-COQUIMBO"/>
        <m/>
      </sharedItems>
    </cacheField>
    <cacheField name="IdEstablecimiento" numFmtId="0">
      <sharedItems containsBlank="1"/>
    </cacheField>
    <cacheField name="CodigoPrestacion" numFmtId="0">
      <sharedItems containsBlank="1" count="52">
        <s v="15900030"/>
        <s v="15020100"/>
        <s v="15020400"/>
        <s v="15020200"/>
        <s v="15020500"/>
        <s v="15030200"/>
        <s v="15030100"/>
        <s v="15010100"/>
        <s v="15900050"/>
        <s v="15010400"/>
        <s v="15010200"/>
        <s v="15080008"/>
        <s v="15010500"/>
        <s v="15050500"/>
        <s v="15050200"/>
        <s v="15060200"/>
        <s v="15050100"/>
        <s v="15060100"/>
        <s v="16200220"/>
        <s v="16100300"/>
        <s v="16090300"/>
        <s v="16200210"/>
        <s v="15080006"/>
        <s v="15010300"/>
        <s v="15080009"/>
        <s v="16200100"/>
        <s v="16100600"/>
        <s v="16090500"/>
        <s v="15900040"/>
        <s v="15080010"/>
        <s v="15901200"/>
        <s v="15901300"/>
        <s v="15901400"/>
        <s v="16100100"/>
        <s v="16090100"/>
        <s v="16100700"/>
        <s v="16090600"/>
        <s v="16200230"/>
        <s v="15020300"/>
        <s v="15080012"/>
        <s v="15080004"/>
        <s v="15040100"/>
        <s v="15060600"/>
        <s v="15080007"/>
        <s v="15080005"/>
        <s v="15040200"/>
        <s v="16200250"/>
        <s v="15900090"/>
        <s v="16200240"/>
        <s v="15900070"/>
        <s v="15900010"/>
        <m/>
      </sharedItems>
    </cacheField>
    <cacheField name="fechaIngreso" numFmtId="0">
      <sharedItems containsNonDate="0" containsDate="1" containsString="0" containsBlank="1" minDate="2020-03-12T15:19:05" maxDate="2021-01-18T09:21:14"/>
    </cacheField>
    <cacheField name="Col01" numFmtId="0">
      <sharedItems containsString="0" containsBlank="1" containsNumber="1" minValue="0" maxValue="22800"/>
    </cacheField>
    <cacheField name="Col02" numFmtId="0">
      <sharedItems containsString="0" containsBlank="1" containsNumber="1" minValue="0" maxValue="4500"/>
    </cacheField>
    <cacheField name="Col03" numFmtId="0">
      <sharedItems containsString="0" containsBlank="1" containsNumber="1" minValue="0" maxValue="4400"/>
    </cacheField>
    <cacheField name="Col04" numFmtId="0">
      <sharedItems containsString="0" containsBlank="1" containsNumber="1" minValue="0" maxValue="13800"/>
    </cacheField>
    <cacheField name="Col05" numFmtId="0">
      <sharedItems containsString="0" containsBlank="1" containsNumber="1" minValue="0" maxValue="10800"/>
    </cacheField>
    <cacheField name="Col06" numFmtId="0">
      <sharedItems containsString="0" containsBlank="1" containsNumber="1" minValue="0" maxValue="14850"/>
    </cacheField>
    <cacheField name="Col07" numFmtId="0">
      <sharedItems containsString="0" containsBlank="1" containsNumber="1" containsInteger="1" minValue="0" maxValue="538"/>
    </cacheField>
    <cacheField name="Col08" numFmtId="0">
      <sharedItems containsString="0" containsBlank="1" containsNumber="1" containsInteger="1" minValue="0" maxValue="465"/>
    </cacheField>
    <cacheField name="Col09" numFmtId="0">
      <sharedItems containsString="0" containsBlank="1" containsNumber="1" containsInteger="1" minValue="0" maxValue="162"/>
    </cacheField>
    <cacheField name="Col10" numFmtId="0">
      <sharedItems containsString="0" containsBlank="1" containsNumber="1" containsInteger="1" minValue="0" maxValue="45"/>
    </cacheField>
    <cacheField name="Col11" numFmtId="0">
      <sharedItems containsString="0" containsBlank="1" containsNumber="1" containsInteger="1" minValue="0" maxValue="192"/>
    </cacheField>
    <cacheField name="Col12" numFmtId="0">
      <sharedItems containsString="0" containsBlank="1" containsNumber="1" containsInteger="1" minValue="0" maxValue="30"/>
    </cacheField>
    <cacheField name="Col13" numFmtId="0">
      <sharedItems containsString="0" containsBlank="1" containsNumber="1" containsInteger="1" minValue="0" maxValue="12"/>
    </cacheField>
    <cacheField name="Col14" numFmtId="0">
      <sharedItems containsNonDate="0" containsString="0" containsBlank="1"/>
    </cacheField>
    <cacheField name="Col15" numFmtId="0">
      <sharedItems containsNonDate="0" containsString="0" containsBlank="1"/>
    </cacheField>
    <cacheField name="Col16" numFmtId="0">
      <sharedItems containsNonDate="0" containsString="0" containsBlank="1"/>
    </cacheField>
    <cacheField name="Col17" numFmtId="0">
      <sharedItems containsNonDate="0" containsString="0" containsBlank="1"/>
    </cacheField>
    <cacheField name="Col18" numFmtId="0">
      <sharedItems containsNonDate="0" containsString="0" containsBlank="1"/>
    </cacheField>
    <cacheField name="Col19" numFmtId="0">
      <sharedItems containsNonDate="0" containsString="0" containsBlank="1"/>
    </cacheField>
    <cacheField name="Col20" numFmtId="0">
      <sharedItems containsNonDate="0" containsString="0" containsBlank="1"/>
    </cacheField>
    <cacheField name="Col21" numFmtId="0">
      <sharedItems containsNonDate="0" containsString="0" containsBlank="1"/>
    </cacheField>
    <cacheField name="Col22" numFmtId="0">
      <sharedItems containsNonDate="0" containsString="0" containsBlank="1"/>
    </cacheField>
    <cacheField name="Col23" numFmtId="0">
      <sharedItems containsNonDate="0" containsString="0" containsBlank="1"/>
    </cacheField>
    <cacheField name="Col24" numFmtId="0">
      <sharedItems containsNonDate="0" containsString="0" containsBlank="1"/>
    </cacheField>
    <cacheField name="Col25" numFmtId="0">
      <sharedItems containsNonDate="0" containsString="0" containsBlank="1"/>
    </cacheField>
    <cacheField name="Col26" numFmtId="0">
      <sharedItems containsNonDate="0" containsString="0" containsBlank="1"/>
    </cacheField>
    <cacheField name="Col27" numFmtId="0">
      <sharedItems containsNonDate="0" containsString="0" containsBlank="1"/>
    </cacheField>
    <cacheField name="Col28" numFmtId="0">
      <sharedItems containsNonDate="0" containsString="0" containsBlank="1"/>
    </cacheField>
    <cacheField name="Col29" numFmtId="0">
      <sharedItems containsNonDate="0" containsString="0" containsBlank="1"/>
    </cacheField>
    <cacheField name="Col30" numFmtId="0">
      <sharedItems containsNonDate="0" containsString="0" containsBlank="1"/>
    </cacheField>
    <cacheField name="Col31" numFmtId="0">
      <sharedItems containsNonDate="0" containsString="0" containsBlank="1"/>
    </cacheField>
    <cacheField name="Col32" numFmtId="0">
      <sharedItems containsNonDate="0" containsString="0" containsBlank="1"/>
    </cacheField>
    <cacheField name="Col33" numFmtId="0">
      <sharedItems containsNonDate="0" containsString="0" containsBlank="1"/>
    </cacheField>
    <cacheField name="Col34" numFmtId="0">
      <sharedItems containsNonDate="0" containsString="0" containsBlank="1"/>
    </cacheField>
    <cacheField name="Col35" numFmtId="0">
      <sharedItems containsNonDate="0" containsString="0" containsBlank="1"/>
    </cacheField>
    <cacheField name="Col36" numFmtId="0">
      <sharedItems containsNonDate="0" containsString="0" containsBlank="1"/>
    </cacheField>
    <cacheField name="Col37" numFmtId="0">
      <sharedItems containsNonDate="0" containsString="0" containsBlank="1"/>
    </cacheField>
    <cacheField name="Col38" numFmtId="0">
      <sharedItems containsNonDate="0" containsString="0" containsBlank="1"/>
    </cacheField>
    <cacheField name="Col39" numFmtId="0">
      <sharedItems containsNonDate="0" containsString="0" containsBlank="1"/>
    </cacheField>
    <cacheField name="Col40" numFmtId="0">
      <sharedItems containsNonDate="0" containsString="0" containsBlank="1"/>
    </cacheField>
    <cacheField name="Col41" numFmtId="0">
      <sharedItems containsNonDate="0" containsString="0" containsBlank="1"/>
    </cacheField>
    <cacheField name="col42" numFmtId="0">
      <sharedItems containsNonDate="0" containsString="0" containsBlank="1"/>
    </cacheField>
    <cacheField name="col43" numFmtId="0">
      <sharedItems containsNonDate="0" containsString="0" containsBlank="1"/>
    </cacheField>
    <cacheField name="col44" numFmtId="0">
      <sharedItems containsNonDate="0" containsString="0" containsBlank="1"/>
    </cacheField>
    <cacheField name="col45" numFmtId="0">
      <sharedItems containsNonDate="0" containsString="0" containsBlank="1"/>
    </cacheField>
    <cacheField name="col46" numFmtId="0">
      <sharedItems containsNonDate="0" containsString="0" containsBlank="1"/>
    </cacheField>
    <cacheField name="col47" numFmtId="0">
      <sharedItems containsNonDate="0" containsString="0" containsBlank="1"/>
    </cacheField>
    <cacheField name="col48" numFmtId="0">
      <sharedItems containsNonDate="0" containsString="0" containsBlank="1"/>
    </cacheField>
    <cacheField name="col49" numFmtId="0">
      <sharedItems containsNonDate="0" containsString="0" containsBlank="1"/>
    </cacheField>
    <cacheField name="col50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1228">
  <r>
    <x v="0"/>
    <s v="5"/>
    <n v="2020"/>
    <x v="0"/>
    <s v="105104"/>
    <x v="0"/>
    <d v="2020-03-12T15:19:05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0"/>
    <s v="105104"/>
    <x v="1"/>
    <d v="2020-03-12T15:19:05"/>
    <n v="10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0"/>
    <s v="105104"/>
    <x v="2"/>
    <d v="2020-03-12T15:19:0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0"/>
    <s v="105104"/>
    <x v="3"/>
    <d v="2020-03-12T15:19:05"/>
    <n v="34"/>
    <m/>
    <m/>
    <m/>
    <m/>
    <n v="10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0"/>
    <s v="105104"/>
    <x v="4"/>
    <d v="2020-03-12T15:19:0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0"/>
    <s v="105104"/>
    <x v="5"/>
    <d v="2020-03-12T15:19:05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0"/>
    <s v="105104"/>
    <x v="6"/>
    <d v="2020-03-12T15:19:05"/>
    <n v="6.28"/>
    <n v="6.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0"/>
    <s v="105104"/>
    <x v="7"/>
    <d v="2020-03-12T15:19:05"/>
    <n v="260"/>
    <n v="4"/>
    <n v="4"/>
    <n v="118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0"/>
    <s v="105104"/>
    <x v="8"/>
    <d v="2020-03-12T15:19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0"/>
    <s v="105104"/>
    <x v="9"/>
    <d v="2020-03-12T15:19:05"/>
    <n v="16"/>
    <m/>
    <m/>
    <m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0"/>
    <s v="105104"/>
    <x v="10"/>
    <d v="2020-03-12T15:19:05"/>
    <n v="550"/>
    <m/>
    <m/>
    <m/>
    <m/>
    <n v="110"/>
    <n v="236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0"/>
    <s v="105104"/>
    <x v="11"/>
    <d v="2020-03-12T15:19:05"/>
    <n v="123"/>
    <m/>
    <m/>
    <m/>
    <m/>
    <m/>
    <m/>
    <m/>
    <n v="69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0"/>
    <s v="105104"/>
    <x v="12"/>
    <d v="2020-03-12T15:19:05"/>
    <n v="16"/>
    <m/>
    <m/>
    <m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0"/>
    <s v="105104"/>
    <x v="13"/>
    <d v="2020-03-12T15:19:05"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0"/>
    <s v="105104"/>
    <x v="14"/>
    <d v="2020-03-12T15:19:05"/>
    <n v="8"/>
    <m/>
    <m/>
    <m/>
    <m/>
    <n v="1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0"/>
    <s v="105104"/>
    <x v="15"/>
    <d v="2020-03-12T15:19:05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0"/>
    <s v="105104"/>
    <x v="16"/>
    <d v="2020-03-12T15:19:05"/>
    <n v="501"/>
    <n v="2"/>
    <n v="2"/>
    <n v="59"/>
    <n v="67"/>
    <n v="55"/>
    <n v="118"/>
    <n v="102"/>
    <n v="69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0"/>
    <s v="105104"/>
    <x v="17"/>
    <d v="2020-03-12T15:19:05"/>
    <n v="22"/>
    <m/>
    <m/>
    <n v="1"/>
    <n v="4"/>
    <n v="5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0"/>
    <s v="105104"/>
    <x v="18"/>
    <d v="2020-03-12T15:19:05"/>
    <n v="12"/>
    <n v="1"/>
    <m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0"/>
    <s v="105104"/>
    <x v="19"/>
    <d v="2020-03-12T15:19:05"/>
    <n v="459"/>
    <n v="12"/>
    <n v="77"/>
    <n v="459"/>
    <n v="12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0"/>
    <s v="105104"/>
    <x v="20"/>
    <d v="2020-03-12T15:19:05"/>
    <n v="459"/>
    <n v="4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0"/>
    <s v="105104"/>
    <x v="21"/>
    <d v="2020-03-12T15:19:05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"/>
    <s v="105105"/>
    <x v="0"/>
    <d v="2020-03-12T15:19:24"/>
    <n v="5.4"/>
    <m/>
    <m/>
    <n v="2.25"/>
    <m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"/>
    <s v="105105"/>
    <x v="22"/>
    <d v="2020-03-12T15:19:2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"/>
    <s v="105105"/>
    <x v="6"/>
    <d v="2020-03-12T15:19:24"/>
    <n v="4.03"/>
    <m/>
    <n v="4.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"/>
    <s v="105105"/>
    <x v="23"/>
    <d v="2020-03-12T15:19:24"/>
    <n v="7"/>
    <m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"/>
    <s v="105105"/>
    <x v="7"/>
    <d v="2020-03-12T15:19:24"/>
    <n v="126"/>
    <m/>
    <m/>
    <n v="64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"/>
    <s v="105105"/>
    <x v="8"/>
    <d v="2020-03-12T15:19:24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"/>
    <s v="105105"/>
    <x v="9"/>
    <d v="2020-03-12T15:19:24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"/>
    <s v="105105"/>
    <x v="10"/>
    <d v="2020-03-12T15:19:24"/>
    <n v="320"/>
    <m/>
    <m/>
    <m/>
    <m/>
    <n v="58"/>
    <n v="118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"/>
    <s v="105105"/>
    <x v="24"/>
    <d v="2020-03-12T15:19:24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"/>
    <s v="105105"/>
    <x v="11"/>
    <d v="2020-03-12T15:19:24"/>
    <n v="51"/>
    <m/>
    <m/>
    <m/>
    <m/>
    <m/>
    <m/>
    <m/>
    <n v="25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"/>
    <s v="105105"/>
    <x v="12"/>
    <d v="2020-03-12T15:19:24"/>
    <n v="18"/>
    <m/>
    <m/>
    <n v="2"/>
    <n v="4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"/>
    <s v="105105"/>
    <x v="13"/>
    <d v="2020-03-12T15:19:24"/>
    <n v="2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"/>
    <s v="105105"/>
    <x v="14"/>
    <d v="2020-03-12T15:19:24"/>
    <n v="11"/>
    <m/>
    <m/>
    <n v="1"/>
    <n v="2"/>
    <m/>
    <n v="3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"/>
    <s v="105105"/>
    <x v="16"/>
    <d v="2020-03-12T15:19:24"/>
    <n v="261"/>
    <m/>
    <m/>
    <n v="32"/>
    <n v="31"/>
    <n v="29"/>
    <n v="59"/>
    <n v="72"/>
    <n v="25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"/>
    <s v="105105"/>
    <x v="25"/>
    <d v="2020-03-12T15:19:2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"/>
    <s v="105105"/>
    <x v="18"/>
    <d v="2020-03-12T15:19:24"/>
    <n v="48"/>
    <n v="1"/>
    <n v="9"/>
    <n v="48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"/>
    <s v="105105"/>
    <x v="19"/>
    <d v="2020-03-12T15:19:24"/>
    <n v="387"/>
    <n v="4"/>
    <n v="39"/>
    <n v="387"/>
    <n v="4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"/>
    <s v="105105"/>
    <x v="20"/>
    <d v="2020-03-12T15:19:24"/>
    <n v="387"/>
    <n v="3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"/>
    <s v="105105"/>
    <x v="21"/>
    <d v="2020-03-12T15:19:24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2"/>
    <s v="105106"/>
    <x v="1"/>
    <d v="2020-03-12T15:19:54"/>
    <n v="16"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2"/>
    <s v="105106"/>
    <x v="3"/>
    <d v="2020-03-12T15:19:54"/>
    <n v="16"/>
    <m/>
    <m/>
    <m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2"/>
    <s v="105106"/>
    <x v="6"/>
    <d v="2020-03-12T15:19:54"/>
    <n v="3.63"/>
    <n v="3.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2"/>
    <s v="105106"/>
    <x v="23"/>
    <d v="2020-03-12T15:19:54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2"/>
    <s v="105106"/>
    <x v="7"/>
    <d v="2020-03-12T15:19:54"/>
    <n v="178"/>
    <m/>
    <n v="28"/>
    <n v="88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2"/>
    <s v="105106"/>
    <x v="9"/>
    <d v="2020-03-12T15:19:5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2"/>
    <s v="105106"/>
    <x v="10"/>
    <d v="2020-03-12T15:19:54"/>
    <n v="352"/>
    <m/>
    <m/>
    <m/>
    <m/>
    <n v="82"/>
    <n v="15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2"/>
    <s v="105106"/>
    <x v="24"/>
    <d v="2020-03-12T15:19:54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2"/>
    <s v="105106"/>
    <x v="11"/>
    <d v="2020-03-12T15:19:54"/>
    <n v="52"/>
    <m/>
    <m/>
    <m/>
    <m/>
    <m/>
    <m/>
    <m/>
    <n v="32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2"/>
    <s v="105106"/>
    <x v="12"/>
    <d v="2020-03-12T15:19:54"/>
    <n v="6"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2"/>
    <s v="105106"/>
    <x v="14"/>
    <d v="2020-03-12T15:19:54"/>
    <n v="5"/>
    <m/>
    <m/>
    <n v="1"/>
    <n v="1"/>
    <n v="1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2"/>
    <s v="105106"/>
    <x v="16"/>
    <d v="2020-03-12T15:19:54"/>
    <n v="311"/>
    <m/>
    <n v="14"/>
    <n v="46"/>
    <n v="33"/>
    <n v="41"/>
    <n v="75"/>
    <n v="60"/>
    <n v="32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2"/>
    <s v="105106"/>
    <x v="17"/>
    <d v="2020-03-12T15:19:54"/>
    <n v="16"/>
    <m/>
    <m/>
    <n v="2"/>
    <n v="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2"/>
    <s v="105106"/>
    <x v="26"/>
    <d v="2020-03-12T15:19:54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2"/>
    <s v="105106"/>
    <x v="27"/>
    <d v="2020-03-12T15:19:5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2"/>
    <s v="105106"/>
    <x v="18"/>
    <d v="2020-03-12T15:19:54"/>
    <n v="18"/>
    <m/>
    <n v="1"/>
    <n v="1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2"/>
    <s v="105106"/>
    <x v="19"/>
    <d v="2020-03-12T15:19:54"/>
    <n v="338"/>
    <n v="8"/>
    <n v="72"/>
    <n v="338"/>
    <n v="8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2"/>
    <s v="105106"/>
    <x v="20"/>
    <d v="2020-03-12T15:19:54"/>
    <n v="338"/>
    <n v="3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2"/>
    <s v="105106"/>
    <x v="21"/>
    <d v="2020-03-12T15:19:54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3"/>
    <s v="105107"/>
    <x v="0"/>
    <d v="2020-03-12T15:20:14"/>
    <n v="29.25"/>
    <m/>
    <n v="2.7"/>
    <n v="17.100000000000001"/>
    <n v="6.3"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3"/>
    <s v="105107"/>
    <x v="1"/>
    <d v="2020-03-12T15:20:14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3"/>
    <s v="105107"/>
    <x v="28"/>
    <d v="2020-03-12T15:20:14"/>
    <n v="20.8"/>
    <m/>
    <n v="4.4000000000000004"/>
    <n v="8.8000000000000007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3"/>
    <s v="105107"/>
    <x v="3"/>
    <d v="2020-03-12T15:20:14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3"/>
    <s v="105107"/>
    <x v="29"/>
    <d v="2020-03-12T15:20:1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3"/>
    <s v="105107"/>
    <x v="23"/>
    <d v="2020-03-12T15:20:14"/>
    <n v="17"/>
    <m/>
    <m/>
    <n v="1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3"/>
    <s v="105107"/>
    <x v="7"/>
    <d v="2020-03-12T15:20:14"/>
    <n v="226"/>
    <m/>
    <m/>
    <n v="120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3"/>
    <s v="105107"/>
    <x v="9"/>
    <d v="2020-03-12T15:20:14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3"/>
    <s v="105107"/>
    <x v="10"/>
    <d v="2020-03-12T15:20:14"/>
    <n v="426"/>
    <m/>
    <m/>
    <m/>
    <m/>
    <n v="74"/>
    <n v="192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3"/>
    <s v="105107"/>
    <x v="24"/>
    <d v="2020-03-12T15:20:14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3"/>
    <s v="105107"/>
    <x v="11"/>
    <d v="2020-03-12T15:20:14"/>
    <n v="106"/>
    <m/>
    <m/>
    <m/>
    <m/>
    <m/>
    <m/>
    <m/>
    <n v="50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3"/>
    <s v="105107"/>
    <x v="12"/>
    <d v="2020-03-12T15:20:14"/>
    <n v="24"/>
    <m/>
    <m/>
    <n v="10"/>
    <n v="2"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3"/>
    <s v="105107"/>
    <x v="14"/>
    <d v="2020-03-12T15:20:14"/>
    <n v="12"/>
    <m/>
    <m/>
    <n v="5"/>
    <n v="1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3"/>
    <s v="105107"/>
    <x v="15"/>
    <d v="2020-03-12T15:20:14"/>
    <n v="3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3"/>
    <s v="105107"/>
    <x v="16"/>
    <d v="2020-03-12T15:20:14"/>
    <n v="404"/>
    <m/>
    <m/>
    <n v="60"/>
    <n v="53"/>
    <n v="37"/>
    <n v="96"/>
    <n v="80"/>
    <n v="50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3"/>
    <s v="105107"/>
    <x v="17"/>
    <d v="2020-03-12T15:20:14"/>
    <n v="6"/>
    <m/>
    <m/>
    <n v="4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3"/>
    <s v="105107"/>
    <x v="25"/>
    <d v="2020-03-12T15:20:1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3"/>
    <s v="105107"/>
    <x v="18"/>
    <d v="2020-03-12T15:20:14"/>
    <n v="28"/>
    <m/>
    <n v="1"/>
    <n v="2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3"/>
    <s v="105107"/>
    <x v="19"/>
    <d v="2020-03-12T15:20:14"/>
    <n v="506"/>
    <n v="11"/>
    <n v="62"/>
    <n v="506"/>
    <n v="11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3"/>
    <s v="105107"/>
    <x v="20"/>
    <d v="2020-03-12T15:20:14"/>
    <n v="506"/>
    <n v="5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3"/>
    <s v="105107"/>
    <x v="21"/>
    <d v="2020-03-12T15:20:14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4"/>
    <s v="105108"/>
    <x v="0"/>
    <d v="2020-03-12T15:20:38"/>
    <n v="3.15"/>
    <m/>
    <m/>
    <m/>
    <m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4"/>
    <s v="105108"/>
    <x v="5"/>
    <d v="2020-03-12T15:20:38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4"/>
    <s v="105108"/>
    <x v="6"/>
    <d v="2020-03-12T15:20:38"/>
    <n v="3.63"/>
    <m/>
    <m/>
    <n v="3.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4"/>
    <s v="105108"/>
    <x v="23"/>
    <d v="2020-03-12T15:20:38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4"/>
    <s v="105108"/>
    <x v="7"/>
    <d v="2020-03-12T15:20:38"/>
    <n v="222"/>
    <n v="4"/>
    <n v="2"/>
    <n v="94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4"/>
    <s v="105108"/>
    <x v="8"/>
    <d v="2020-03-12T15:20:3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4"/>
    <s v="105108"/>
    <x v="9"/>
    <d v="2020-03-12T15:20:38"/>
    <n v="14"/>
    <m/>
    <m/>
    <m/>
    <m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4"/>
    <s v="105108"/>
    <x v="10"/>
    <d v="2020-03-12T15:20:38"/>
    <n v="492"/>
    <m/>
    <m/>
    <m/>
    <m/>
    <n v="102"/>
    <n v="224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4"/>
    <s v="105108"/>
    <x v="24"/>
    <d v="2020-03-12T15:20:38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4"/>
    <s v="105108"/>
    <x v="11"/>
    <d v="2020-03-12T15:20:38"/>
    <n v="98"/>
    <m/>
    <m/>
    <m/>
    <m/>
    <m/>
    <m/>
    <m/>
    <n v="5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4"/>
    <s v="105108"/>
    <x v="12"/>
    <d v="2020-03-12T15:20:38"/>
    <n v="18"/>
    <m/>
    <m/>
    <n v="2"/>
    <n v="2"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4"/>
    <s v="105108"/>
    <x v="13"/>
    <d v="2020-03-12T15:20:3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4"/>
    <s v="105108"/>
    <x v="14"/>
    <d v="2020-03-12T15:20:38"/>
    <n v="10"/>
    <m/>
    <m/>
    <n v="1"/>
    <n v="1"/>
    <n v="2"/>
    <n v="3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4"/>
    <s v="105108"/>
    <x v="16"/>
    <d v="2020-03-12T15:20:38"/>
    <n v="434"/>
    <n v="2"/>
    <n v="1"/>
    <n v="47"/>
    <n v="61"/>
    <n v="51"/>
    <n v="112"/>
    <n v="84"/>
    <n v="54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4"/>
    <s v="105108"/>
    <x v="19"/>
    <d v="2020-03-12T15:20:38"/>
    <n v="387"/>
    <n v="6"/>
    <n v="51"/>
    <n v="387"/>
    <n v="6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4"/>
    <s v="105108"/>
    <x v="20"/>
    <d v="2020-03-12T15:20:38"/>
    <n v="387"/>
    <n v="3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30"/>
    <d v="2020-03-12T15:21:33"/>
    <n v="39.6"/>
    <n v="7.2"/>
    <n v="13.05"/>
    <m/>
    <n v="11.25"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31"/>
    <d v="2020-03-12T15:21:33"/>
    <n v="22.8"/>
    <n v="2"/>
    <m/>
    <n v="8.4"/>
    <n v="1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0"/>
    <d v="2020-03-12T15:21:33"/>
    <n v="33.299999999999997"/>
    <n v="3.6"/>
    <n v="5.85"/>
    <n v="4.5"/>
    <n v="3.6"/>
    <n v="15.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1"/>
    <d v="2020-03-12T15:21:33"/>
    <n v="40"/>
    <n v="4"/>
    <n v="8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28"/>
    <d v="2020-03-12T15:21:33"/>
    <n v="33.200000000000003"/>
    <m/>
    <n v="4.4000000000000004"/>
    <n v="2.4"/>
    <n v="11.2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3"/>
    <d v="2020-03-12T15:21:33"/>
    <n v="96"/>
    <m/>
    <m/>
    <m/>
    <m/>
    <n v="24"/>
    <n v="4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29"/>
    <d v="2020-03-12T15:21:33"/>
    <n v="3"/>
    <m/>
    <m/>
    <m/>
    <m/>
    <m/>
    <m/>
    <m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6"/>
    <d v="2020-03-12T15:21:33"/>
    <n v="11.1"/>
    <n v="4.07"/>
    <n v="4.07"/>
    <n v="2.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32"/>
    <d v="2020-03-12T15:21:33"/>
    <n v="17"/>
    <n v="3"/>
    <n v="3"/>
    <n v="2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7"/>
    <d v="2020-03-12T15:21:33"/>
    <n v="318"/>
    <n v="9"/>
    <n v="17"/>
    <n v="152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8"/>
    <d v="2020-03-12T15:21:33"/>
    <n v="18"/>
    <n v="1"/>
    <n v="3"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9"/>
    <d v="2020-03-12T15:21:33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10"/>
    <d v="2020-03-12T15:21:33"/>
    <n v="553"/>
    <m/>
    <m/>
    <m/>
    <m/>
    <n v="150"/>
    <n v="220"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24"/>
    <d v="2020-03-12T15:21:33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11"/>
    <d v="2020-03-12T15:21:33"/>
    <n v="197"/>
    <m/>
    <m/>
    <m/>
    <m/>
    <m/>
    <m/>
    <m/>
    <n v="105"/>
    <m/>
    <n v="8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12"/>
    <d v="2020-03-12T15:21:33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13"/>
    <d v="2020-03-12T15:21:33"/>
    <n v="3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14"/>
    <d v="2020-03-12T15:21:33"/>
    <n v="5"/>
    <m/>
    <m/>
    <m/>
    <m/>
    <n v="1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16"/>
    <d v="2020-03-12T15:21:33"/>
    <n v="599"/>
    <n v="9"/>
    <n v="11"/>
    <n v="76"/>
    <n v="70"/>
    <n v="75"/>
    <n v="110"/>
    <n v="93"/>
    <n v="105"/>
    <m/>
    <n v="4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17"/>
    <d v="2020-03-12T15:21:33"/>
    <n v="72"/>
    <n v="2"/>
    <n v="5"/>
    <n v="6"/>
    <n v="8"/>
    <n v="12"/>
    <n v="21"/>
    <n v="15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18"/>
    <d v="2020-03-12T15:21:33"/>
    <n v="57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19"/>
    <d v="2020-03-12T15:21:33"/>
    <n v="1188"/>
    <n v="73"/>
    <n v="226"/>
    <n v="1188"/>
    <n v="73"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20"/>
    <d v="2020-03-12T15:21:33"/>
    <n v="1188"/>
    <n v="1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33"/>
    <d v="2020-03-12T15:21:33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21"/>
    <d v="2020-03-12T15:21:33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0"/>
    <x v="34"/>
    <d v="2020-03-12T15:21:33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30"/>
    <d v="2020-03-12T15:21:58"/>
    <n v="4.05"/>
    <m/>
    <n v="4.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0"/>
    <d v="2020-03-12T15:21:58"/>
    <n v="12.6"/>
    <n v="3.15"/>
    <n v="0"/>
    <m/>
    <n v="9.44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1"/>
    <d v="2020-03-12T15:21:58"/>
    <n v="22"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28"/>
    <d v="2020-03-12T15:21:58"/>
    <n v="14"/>
    <n v="4"/>
    <n v="3.6"/>
    <n v="0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3"/>
    <d v="2020-03-12T15:21:58"/>
    <n v="42"/>
    <m/>
    <m/>
    <m/>
    <m/>
    <n v="14"/>
    <n v="1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22"/>
    <d v="2020-03-12T15:21:58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5"/>
    <d v="2020-03-12T15:21:58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23"/>
    <d v="2020-03-12T15:21:58"/>
    <n v="14"/>
    <m/>
    <m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32"/>
    <d v="2020-03-12T15:21:5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7"/>
    <d v="2020-03-12T15:21:58"/>
    <n v="247"/>
    <n v="2"/>
    <n v="5"/>
    <n v="136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8"/>
    <d v="2020-03-12T15:21:58"/>
    <n v="8"/>
    <n v="2"/>
    <n v="1"/>
    <n v="0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9"/>
    <d v="2020-03-12T15:21:58"/>
    <n v="22"/>
    <m/>
    <m/>
    <m/>
    <m/>
    <n v="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10"/>
    <d v="2020-03-12T15:21:58"/>
    <n v="555"/>
    <m/>
    <m/>
    <m/>
    <m/>
    <n v="140"/>
    <n v="236"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24"/>
    <d v="2020-03-12T15:21:58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11"/>
    <d v="2020-03-12T15:21:58"/>
    <n v="111"/>
    <m/>
    <m/>
    <m/>
    <m/>
    <m/>
    <m/>
    <m/>
    <n v="62"/>
    <m/>
    <n v="4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12"/>
    <d v="2020-03-12T15:21:58"/>
    <n v="32"/>
    <m/>
    <m/>
    <n v="8"/>
    <n v="2"/>
    <n v="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13"/>
    <d v="2020-03-12T15:21:58"/>
    <n v="5"/>
    <m/>
    <m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14"/>
    <d v="2020-03-12T15:21:58"/>
    <n v="20"/>
    <m/>
    <m/>
    <n v="4"/>
    <n v="1"/>
    <n v="3"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16"/>
    <d v="2020-03-12T15:21:58"/>
    <n v="490"/>
    <n v="1"/>
    <n v="3"/>
    <n v="68"/>
    <n v="52"/>
    <n v="70"/>
    <n v="118"/>
    <n v="91"/>
    <n v="62"/>
    <m/>
    <n v="2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17"/>
    <d v="2020-03-12T15:21:58"/>
    <n v="32"/>
    <m/>
    <m/>
    <n v="5"/>
    <n v="6"/>
    <n v="7"/>
    <n v="9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26"/>
    <d v="2020-03-12T15:21:58"/>
    <n v="6"/>
    <n v="0"/>
    <n v="0"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27"/>
    <d v="2020-03-12T15:21:5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18"/>
    <d v="2020-03-12T15:21:58"/>
    <n v="96"/>
    <n v="8"/>
    <n v="14"/>
    <n v="96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19"/>
    <d v="2020-03-12T15:21:58"/>
    <n v="820"/>
    <n v="17"/>
    <n v="132"/>
    <n v="820"/>
    <n v="17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20"/>
    <d v="2020-03-12T15:21:58"/>
    <n v="820"/>
    <n v="8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1"/>
    <x v="21"/>
    <d v="2020-03-12T15:21:58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0"/>
    <d v="2020-03-12T15:22:18"/>
    <n v="16.2"/>
    <m/>
    <n v="4.5"/>
    <n v="11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1"/>
    <d v="2020-03-12T15:22:18"/>
    <n v="50"/>
    <n v="6"/>
    <m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28"/>
    <d v="2020-03-12T15:22:18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3"/>
    <d v="2020-03-12T15:22:18"/>
    <n v="90"/>
    <m/>
    <m/>
    <m/>
    <m/>
    <n v="24"/>
    <n v="4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29"/>
    <d v="2020-03-12T15:22:1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22"/>
    <d v="2020-03-12T15:22:1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5"/>
    <d v="2020-03-12T15:22:18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6"/>
    <d v="2020-03-12T15:22:18"/>
    <n v="20.170000000000002"/>
    <n v="6.87"/>
    <n v="4"/>
    <n v="9.3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23"/>
    <d v="2020-03-12T15:22:18"/>
    <n v="25"/>
    <m/>
    <n v="3"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7"/>
    <d v="2020-03-12T15:22:18"/>
    <n v="421"/>
    <n v="1"/>
    <n v="12"/>
    <n v="206"/>
    <n v="198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8"/>
    <d v="2020-03-12T15:22:18"/>
    <n v="6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9"/>
    <d v="2020-03-12T15:22:18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10"/>
    <d v="2020-03-12T15:22:18"/>
    <n v="712"/>
    <m/>
    <m/>
    <m/>
    <m/>
    <n v="160"/>
    <n v="308"/>
    <n v="2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24"/>
    <d v="2020-03-12T15:22:18"/>
    <n v="21"/>
    <m/>
    <m/>
    <m/>
    <m/>
    <m/>
    <m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11"/>
    <d v="2020-03-12T15:22:18"/>
    <n v="198"/>
    <m/>
    <m/>
    <m/>
    <m/>
    <m/>
    <m/>
    <m/>
    <n v="97"/>
    <m/>
    <n v="9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12"/>
    <d v="2020-03-12T15:22:18"/>
    <n v="28"/>
    <m/>
    <m/>
    <n v="8"/>
    <n v="10"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13"/>
    <d v="2020-03-12T15:22:18"/>
    <n v="11"/>
    <n v="2"/>
    <n v="1"/>
    <n v="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14"/>
    <d v="2020-03-12T15:22:18"/>
    <n v="22"/>
    <m/>
    <n v="1"/>
    <n v="4"/>
    <n v="5"/>
    <m/>
    <n v="2"/>
    <n v="3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16"/>
    <d v="2020-03-12T15:22:18"/>
    <n v="720"/>
    <n v="1"/>
    <n v="7"/>
    <n v="103"/>
    <n v="99"/>
    <n v="80"/>
    <n v="154"/>
    <n v="126"/>
    <n v="97"/>
    <m/>
    <n v="5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17"/>
    <d v="2020-03-12T15:22:18"/>
    <n v="71"/>
    <n v="3"/>
    <m/>
    <n v="11"/>
    <n v="11"/>
    <n v="12"/>
    <n v="22"/>
    <n v="1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18"/>
    <d v="2020-03-12T15:22:18"/>
    <n v="46"/>
    <n v="11"/>
    <n v="7"/>
    <n v="46"/>
    <n v="1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19"/>
    <d v="2020-03-12T15:22:18"/>
    <n v="775"/>
    <n v="33"/>
    <n v="148"/>
    <n v="775"/>
    <n v="33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20"/>
    <d v="2020-03-12T15:22:18"/>
    <n v="775"/>
    <n v="7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21"/>
    <d v="2020-03-12T15:22:18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35"/>
    <d v="2020-03-12T15:22:1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02"/>
    <x v="36"/>
    <d v="2020-03-12T15:22:1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306"/>
    <x v="0"/>
    <d v="2020-03-12T15:23:03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306"/>
    <x v="28"/>
    <d v="2020-03-12T15:23:0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306"/>
    <x v="7"/>
    <d v="2020-03-12T15:23:03"/>
    <n v="44"/>
    <m/>
    <n v="2"/>
    <n v="2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306"/>
    <x v="9"/>
    <d v="2020-03-12T15:23:0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306"/>
    <x v="10"/>
    <d v="2020-03-12T15:23:03"/>
    <n v="38"/>
    <m/>
    <m/>
    <m/>
    <m/>
    <n v="12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306"/>
    <x v="24"/>
    <d v="2020-03-12T15:23:0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306"/>
    <x v="11"/>
    <d v="2020-03-12T15:23:03"/>
    <n v="20"/>
    <m/>
    <m/>
    <m/>
    <m/>
    <m/>
    <m/>
    <m/>
    <n v="1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306"/>
    <x v="12"/>
    <d v="2020-03-12T15:23:0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306"/>
    <x v="14"/>
    <d v="2020-03-12T15:23:03"/>
    <n v="3"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306"/>
    <x v="16"/>
    <d v="2020-03-12T15:23:03"/>
    <n v="57"/>
    <m/>
    <n v="1"/>
    <n v="14"/>
    <n v="7"/>
    <n v="6"/>
    <n v="6"/>
    <n v="7"/>
    <n v="1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306"/>
    <x v="18"/>
    <d v="2020-03-12T15:23:03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306"/>
    <x v="19"/>
    <d v="2020-03-12T15:23:03"/>
    <n v="73"/>
    <m/>
    <n v="11"/>
    <n v="73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306"/>
    <x v="20"/>
    <d v="2020-03-12T15:23:03"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306"/>
    <x v="21"/>
    <d v="2020-03-12T15:23:0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306"/>
    <x v="35"/>
    <d v="2020-03-12T15:23:0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306"/>
    <x v="36"/>
    <d v="2020-03-12T15:23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1"/>
    <d v="2020-03-12T15:23:49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28"/>
    <d v="2020-03-12T15:23:49"/>
    <n v="6"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3"/>
    <d v="2020-03-12T15:23:49"/>
    <n v="8"/>
    <m/>
    <m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29"/>
    <d v="2020-03-12T15:23:4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6"/>
    <d v="2020-03-12T15:23:49"/>
    <n v="3.99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23"/>
    <d v="2020-03-12T15:23:49"/>
    <n v="11"/>
    <m/>
    <m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7"/>
    <d v="2020-03-12T15:23:49"/>
    <n v="171"/>
    <m/>
    <n v="3"/>
    <n v="100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8"/>
    <d v="2020-03-12T15:23:49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9"/>
    <d v="2020-03-12T15:23:49"/>
    <n v="24"/>
    <m/>
    <m/>
    <m/>
    <m/>
    <n v="4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10"/>
    <d v="2020-03-12T15:23:49"/>
    <n v="440"/>
    <m/>
    <m/>
    <m/>
    <m/>
    <n v="88"/>
    <n v="174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24"/>
    <d v="2020-03-12T15:23:49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11"/>
    <d v="2020-03-12T15:23:49"/>
    <n v="116"/>
    <m/>
    <m/>
    <m/>
    <m/>
    <m/>
    <m/>
    <m/>
    <n v="40"/>
    <m/>
    <n v="7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12"/>
    <d v="2020-03-12T15:23:49"/>
    <n v="32"/>
    <m/>
    <m/>
    <n v="6"/>
    <n v="2"/>
    <n v="4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13"/>
    <d v="2020-03-12T15:23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14"/>
    <d v="2020-03-12T15:23:49"/>
    <n v="17"/>
    <m/>
    <m/>
    <n v="3"/>
    <n v="1"/>
    <n v="2"/>
    <n v="4"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16"/>
    <d v="2020-03-12T15:23:49"/>
    <n v="387"/>
    <m/>
    <n v="2"/>
    <n v="50"/>
    <n v="34"/>
    <n v="44"/>
    <n v="87"/>
    <n v="91"/>
    <n v="40"/>
    <m/>
    <n v="3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17"/>
    <d v="2020-03-12T15:23:49"/>
    <n v="7"/>
    <m/>
    <m/>
    <n v="1"/>
    <n v="1"/>
    <n v="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25"/>
    <d v="2020-03-12T15:23:49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18"/>
    <d v="2020-03-12T15:23:49"/>
    <n v="47"/>
    <m/>
    <n v="10"/>
    <n v="47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19"/>
    <d v="2020-03-12T15:23:49"/>
    <n v="422"/>
    <m/>
    <n v="81"/>
    <n v="422"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20"/>
    <d v="2020-03-12T15:23:49"/>
    <n v="422"/>
    <n v="4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33"/>
    <d v="2020-03-12T15:23:4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21"/>
    <d v="2020-03-12T15:23:49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07"/>
    <x v="34"/>
    <d v="2020-03-12T15:23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308"/>
    <x v="0"/>
    <d v="2020-03-12T15:24:08"/>
    <n v="4.5"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308"/>
    <x v="22"/>
    <d v="2020-03-12T15:24:0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308"/>
    <x v="5"/>
    <d v="2020-03-12T15:24:08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308"/>
    <x v="6"/>
    <d v="2020-03-12T15:24:08"/>
    <n v="9.44"/>
    <m/>
    <n v="3.63"/>
    <n v="5.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308"/>
    <x v="23"/>
    <d v="2020-03-12T15:24:0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308"/>
    <x v="7"/>
    <d v="2020-03-12T15:24:08"/>
    <n v="244"/>
    <n v="2"/>
    <m/>
    <n v="106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308"/>
    <x v="8"/>
    <d v="2020-03-12T15:24:0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308"/>
    <x v="9"/>
    <d v="2020-03-12T15:24:08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308"/>
    <x v="10"/>
    <d v="2020-03-12T15:24:08"/>
    <n v="526"/>
    <m/>
    <m/>
    <m/>
    <m/>
    <n v="128"/>
    <n v="218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308"/>
    <x v="24"/>
    <d v="2020-03-12T15:24:0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308"/>
    <x v="11"/>
    <d v="2020-03-12T15:24:08"/>
    <n v="107"/>
    <m/>
    <m/>
    <m/>
    <m/>
    <m/>
    <m/>
    <m/>
    <n v="47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308"/>
    <x v="12"/>
    <d v="2020-03-12T15:24:08"/>
    <n v="12"/>
    <m/>
    <m/>
    <m/>
    <n v="2"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308"/>
    <x v="13"/>
    <d v="2020-03-12T15:24:08"/>
    <n v="5"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308"/>
    <x v="14"/>
    <d v="2020-03-12T15:24:08"/>
    <n v="7"/>
    <m/>
    <m/>
    <m/>
    <n v="1"/>
    <m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308"/>
    <x v="16"/>
    <d v="2020-03-12T15:24:08"/>
    <n v="463"/>
    <n v="1"/>
    <m/>
    <n v="53"/>
    <n v="68"/>
    <n v="64"/>
    <n v="109"/>
    <n v="91"/>
    <n v="47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308"/>
    <x v="19"/>
    <d v="2020-03-12T15:24:08"/>
    <n v="657"/>
    <m/>
    <m/>
    <n v="6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308"/>
    <x v="20"/>
    <d v="2020-03-12T15:24:08"/>
    <n v="657"/>
    <n v="6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309"/>
    <x v="7"/>
    <d v="2020-03-12T15:25:19"/>
    <n v="107"/>
    <n v="2"/>
    <n v="3"/>
    <n v="5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309"/>
    <x v="9"/>
    <d v="2020-03-12T15:25:1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309"/>
    <x v="10"/>
    <d v="2020-03-12T15:25:19"/>
    <n v="214"/>
    <m/>
    <m/>
    <m/>
    <m/>
    <n v="50"/>
    <n v="88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309"/>
    <x v="24"/>
    <d v="2020-03-12T15:25:19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309"/>
    <x v="11"/>
    <d v="2020-03-12T15:25:19"/>
    <n v="53"/>
    <m/>
    <m/>
    <m/>
    <m/>
    <m/>
    <m/>
    <m/>
    <n v="28"/>
    <m/>
    <n v="2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309"/>
    <x v="12"/>
    <d v="2020-03-12T15:25:1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309"/>
    <x v="14"/>
    <d v="2020-03-12T15:25:19"/>
    <n v="4"/>
    <m/>
    <m/>
    <m/>
    <m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309"/>
    <x v="16"/>
    <d v="2020-03-12T15:25:19"/>
    <n v="204"/>
    <n v="2"/>
    <n v="2"/>
    <n v="28"/>
    <n v="23"/>
    <n v="25"/>
    <n v="44"/>
    <n v="38"/>
    <n v="28"/>
    <m/>
    <n v="1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309"/>
    <x v="25"/>
    <d v="2020-03-12T15:25:1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309"/>
    <x v="18"/>
    <d v="2020-03-12T15:25:19"/>
    <n v="43"/>
    <n v="2"/>
    <n v="3"/>
    <n v="43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309"/>
    <x v="19"/>
    <d v="2020-03-12T15:25:19"/>
    <n v="272"/>
    <n v="3"/>
    <n v="68"/>
    <n v="272"/>
    <n v="3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309"/>
    <x v="20"/>
    <d v="2020-03-12T15:25:19"/>
    <n v="272"/>
    <n v="2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309"/>
    <x v="21"/>
    <d v="2020-03-12T15:25:19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310"/>
    <x v="1"/>
    <d v="2020-03-12T15:25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310"/>
    <x v="23"/>
    <d v="2020-03-12T15:25:5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310"/>
    <x v="7"/>
    <d v="2020-03-12T15:25:55"/>
    <n v="22"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310"/>
    <x v="9"/>
    <d v="2020-03-12T15:25:5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310"/>
    <x v="10"/>
    <d v="2020-03-12T15:25:55"/>
    <n v="64"/>
    <m/>
    <m/>
    <m/>
    <m/>
    <n v="2"/>
    <n v="3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310"/>
    <x v="11"/>
    <d v="2020-03-12T15:25:55"/>
    <n v="9"/>
    <m/>
    <m/>
    <m/>
    <m/>
    <m/>
    <m/>
    <m/>
    <n v="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310"/>
    <x v="12"/>
    <d v="2020-03-12T15:25:55"/>
    <n v="6"/>
    <m/>
    <m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310"/>
    <x v="14"/>
    <d v="2020-03-12T15:25:55"/>
    <n v="3"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310"/>
    <x v="16"/>
    <d v="2020-03-12T15:25:55"/>
    <n v="50"/>
    <m/>
    <m/>
    <n v="7"/>
    <n v="4"/>
    <n v="1"/>
    <n v="19"/>
    <n v="1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310"/>
    <x v="17"/>
    <d v="2020-03-12T15:25:5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310"/>
    <x v="18"/>
    <d v="2020-03-12T15:25:55"/>
    <n v="25"/>
    <n v="0"/>
    <n v="7"/>
    <n v="25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310"/>
    <x v="19"/>
    <d v="2020-03-12T15:25:55"/>
    <n v="133"/>
    <n v="0"/>
    <n v="15"/>
    <n v="133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310"/>
    <x v="20"/>
    <d v="2020-03-12T15:25:55"/>
    <n v="133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310"/>
    <x v="21"/>
    <d v="2020-03-12T15:25:55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1"/>
    <x v="22"/>
    <d v="2020-03-12T15:28:0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1"/>
    <x v="5"/>
    <d v="2020-03-12T15:28:07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1"/>
    <x v="23"/>
    <d v="2020-03-12T15:28:07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1"/>
    <x v="7"/>
    <d v="2020-03-12T15:28:07"/>
    <n v="62"/>
    <m/>
    <m/>
    <n v="3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1"/>
    <x v="9"/>
    <d v="2020-03-12T15:28:07"/>
    <n v="20"/>
    <m/>
    <m/>
    <m/>
    <m/>
    <n v="2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1"/>
    <x v="10"/>
    <d v="2020-03-12T15:28:07"/>
    <n v="204"/>
    <m/>
    <m/>
    <m/>
    <m/>
    <n v="28"/>
    <n v="81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1"/>
    <x v="24"/>
    <d v="2020-03-12T15:28:0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1"/>
    <x v="11"/>
    <d v="2020-03-12T15:28:07"/>
    <n v="51"/>
    <m/>
    <m/>
    <m/>
    <m/>
    <m/>
    <m/>
    <m/>
    <n v="17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1"/>
    <x v="12"/>
    <d v="2020-03-12T15:28:07"/>
    <n v="22"/>
    <m/>
    <m/>
    <n v="2"/>
    <m/>
    <n v="2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1"/>
    <x v="13"/>
    <d v="2020-03-12T15:28:07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1"/>
    <x v="14"/>
    <d v="2020-03-12T15:28:07"/>
    <n v="12"/>
    <m/>
    <m/>
    <n v="1"/>
    <m/>
    <n v="1"/>
    <n v="5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1"/>
    <x v="16"/>
    <d v="2020-03-12T15:28:07"/>
    <n v="168"/>
    <m/>
    <m/>
    <n v="15"/>
    <n v="16"/>
    <n v="14"/>
    <n v="41"/>
    <n v="48"/>
    <n v="1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1"/>
    <x v="25"/>
    <d v="2020-03-12T15:28:07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1"/>
    <x v="18"/>
    <d v="2020-03-12T15:28:07"/>
    <n v="39"/>
    <m/>
    <n v="2"/>
    <n v="3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1"/>
    <x v="19"/>
    <d v="2020-03-12T15:28:07"/>
    <n v="273"/>
    <n v="2"/>
    <n v="22"/>
    <n v="273"/>
    <n v="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1"/>
    <x v="20"/>
    <d v="2020-03-12T15:28:07"/>
    <n v="273"/>
    <n v="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1"/>
    <x v="21"/>
    <d v="2020-03-12T15:28:0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2"/>
    <x v="29"/>
    <d v="2020-03-12T15:29:4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2"/>
    <x v="23"/>
    <d v="2020-03-12T15:29:4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2"/>
    <x v="7"/>
    <d v="2020-03-12T15:29:45"/>
    <n v="44"/>
    <m/>
    <m/>
    <n v="14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2"/>
    <x v="9"/>
    <d v="2020-03-12T15:29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2"/>
    <x v="10"/>
    <d v="2020-03-12T15:29:45"/>
    <n v="82"/>
    <m/>
    <m/>
    <m/>
    <m/>
    <n v="10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2"/>
    <x v="11"/>
    <d v="2020-03-12T15:29:45"/>
    <n v="36"/>
    <m/>
    <m/>
    <m/>
    <m/>
    <m/>
    <m/>
    <m/>
    <n v="14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2"/>
    <x v="12"/>
    <d v="2020-03-12T15:29:45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2"/>
    <x v="16"/>
    <d v="2020-03-12T15:29:45"/>
    <n v="88"/>
    <m/>
    <m/>
    <n v="7"/>
    <n v="15"/>
    <n v="5"/>
    <n v="18"/>
    <n v="18"/>
    <n v="14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2"/>
    <x v="17"/>
    <d v="2020-03-12T15:29:45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2"/>
    <x v="25"/>
    <d v="2020-03-12T15:29:4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2"/>
    <x v="18"/>
    <d v="2020-03-12T15:29:45"/>
    <n v="26"/>
    <n v="1"/>
    <n v="10"/>
    <n v="26"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2"/>
    <x v="19"/>
    <d v="2020-03-12T15:29:45"/>
    <n v="138"/>
    <n v="0"/>
    <n v="68"/>
    <n v="138"/>
    <n v="0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2"/>
    <x v="20"/>
    <d v="2020-03-12T15:29:45"/>
    <n v="138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2"/>
    <x v="21"/>
    <d v="2020-03-12T15:29:45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30"/>
    <d v="2020-03-12T15:30:13"/>
    <n v="9"/>
    <m/>
    <n v="4.5"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31"/>
    <d v="2020-03-12T15:30:13"/>
    <n v="21.2"/>
    <m/>
    <n v="12.4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0"/>
    <d v="2020-03-12T15:30:13"/>
    <n v="17.100000000000001"/>
    <n v="3.6"/>
    <m/>
    <n v="9.9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1"/>
    <d v="2020-03-12T15:30:13"/>
    <n v="18"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3"/>
    <d v="2020-03-12T15:30:13"/>
    <n v="118"/>
    <m/>
    <m/>
    <m/>
    <m/>
    <n v="20"/>
    <n v="6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29"/>
    <d v="2020-03-12T15:30:1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5"/>
    <d v="2020-03-12T15:30:1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6"/>
    <d v="2020-03-12T15:30:13"/>
    <n v="2.9"/>
    <m/>
    <m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23"/>
    <d v="2020-03-12T15:30:13"/>
    <n v="14"/>
    <m/>
    <m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32"/>
    <d v="2020-03-12T15:30:13"/>
    <n v="7"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7"/>
    <d v="2020-03-12T15:30:13"/>
    <n v="450"/>
    <n v="3"/>
    <n v="7"/>
    <n v="202"/>
    <n v="2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8"/>
    <d v="2020-03-12T15:30:13"/>
    <n v="5"/>
    <n v="1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9"/>
    <d v="2020-03-12T15:30:13"/>
    <n v="14"/>
    <m/>
    <m/>
    <m/>
    <m/>
    <n v="4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10"/>
    <d v="2020-03-12T15:30:13"/>
    <n v="806"/>
    <m/>
    <m/>
    <m/>
    <m/>
    <n v="186"/>
    <n v="336"/>
    <n v="2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24"/>
    <d v="2020-03-12T15:30:13"/>
    <n v="18"/>
    <m/>
    <m/>
    <m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11"/>
    <d v="2020-03-12T15:30:13"/>
    <n v="270"/>
    <m/>
    <m/>
    <m/>
    <m/>
    <m/>
    <m/>
    <m/>
    <n v="122"/>
    <m/>
    <n v="14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12"/>
    <d v="2020-03-12T15:30:13"/>
    <n v="24"/>
    <m/>
    <m/>
    <n v="8"/>
    <n v="2"/>
    <n v="4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13"/>
    <d v="2020-03-12T15:30:1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14"/>
    <d v="2020-03-12T15:30:13"/>
    <n v="18"/>
    <m/>
    <m/>
    <n v="4"/>
    <n v="1"/>
    <n v="2"/>
    <n v="4"/>
    <n v="1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16"/>
    <d v="2020-03-12T15:30:13"/>
    <n v="830"/>
    <n v="2"/>
    <n v="5"/>
    <n v="101"/>
    <n v="119"/>
    <n v="93"/>
    <n v="168"/>
    <n v="144"/>
    <n v="122"/>
    <m/>
    <n v="7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17"/>
    <d v="2020-03-12T15:30:13"/>
    <n v="70"/>
    <m/>
    <m/>
    <n v="3"/>
    <n v="6"/>
    <n v="10"/>
    <n v="30"/>
    <n v="2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18"/>
    <d v="2020-03-12T15:30:13"/>
    <n v="139"/>
    <n v="4"/>
    <n v="25"/>
    <n v="139"/>
    <n v="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19"/>
    <d v="2020-03-12T15:30:13"/>
    <n v="972"/>
    <n v="28"/>
    <n v="278"/>
    <n v="972"/>
    <n v="28"/>
    <n v="2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20"/>
    <d v="2020-03-12T15:30:13"/>
    <n v="972"/>
    <n v="9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33"/>
    <d v="2020-03-12T15:30:13"/>
    <n v="30"/>
    <n v="0"/>
    <n v="0"/>
    <n v="3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21"/>
    <d v="2020-03-12T15:30:13"/>
    <n v="139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34"/>
    <d v="2020-03-12T15:30:13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35"/>
    <d v="2020-03-12T15:30:13"/>
    <n v="2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3"/>
    <x v="36"/>
    <d v="2020-03-12T15:30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314"/>
    <x v="7"/>
    <d v="2020-03-12T15:30:39"/>
    <n v="23"/>
    <n v="2"/>
    <n v="6"/>
    <n v="10"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314"/>
    <x v="10"/>
    <d v="2020-03-12T15:30:39"/>
    <n v="54"/>
    <m/>
    <m/>
    <m/>
    <m/>
    <n v="14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314"/>
    <x v="11"/>
    <d v="2020-03-12T15:30:39"/>
    <n v="8"/>
    <m/>
    <m/>
    <m/>
    <m/>
    <m/>
    <m/>
    <m/>
    <n v="4"/>
    <m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314"/>
    <x v="16"/>
    <d v="2020-03-12T15:30:39"/>
    <n v="45"/>
    <n v="1"/>
    <n v="3"/>
    <n v="5"/>
    <n v="2"/>
    <n v="7"/>
    <n v="7"/>
    <n v="13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314"/>
    <x v="18"/>
    <d v="2020-03-12T15:30:3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314"/>
    <x v="19"/>
    <d v="2020-03-12T15:30:39"/>
    <n v="47"/>
    <n v="1"/>
    <m/>
    <n v="4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314"/>
    <x v="20"/>
    <d v="2020-03-12T15:30:39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314"/>
    <x v="21"/>
    <d v="2020-03-12T15:30:3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5"/>
    <x v="22"/>
    <d v="2020-03-12T15:31:19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5"/>
    <x v="23"/>
    <d v="2020-03-12T15:31:19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5"/>
    <x v="7"/>
    <d v="2020-03-12T15:31:19"/>
    <n v="78"/>
    <n v="1"/>
    <n v="1"/>
    <n v="3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5"/>
    <x v="9"/>
    <d v="2020-03-12T15:31:1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5"/>
    <x v="10"/>
    <d v="2020-03-12T15:31:19"/>
    <n v="210"/>
    <m/>
    <m/>
    <m/>
    <m/>
    <n v="44"/>
    <n v="102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5"/>
    <x v="24"/>
    <d v="2020-03-12T15:31:19"/>
    <n v="8"/>
    <m/>
    <m/>
    <m/>
    <m/>
    <m/>
    <m/>
    <m/>
    <m/>
    <n v="3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5"/>
    <x v="11"/>
    <d v="2020-03-12T15:31:19"/>
    <n v="51"/>
    <m/>
    <m/>
    <m/>
    <m/>
    <m/>
    <m/>
    <m/>
    <n v="30"/>
    <m/>
    <n v="2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5"/>
    <x v="12"/>
    <d v="2020-03-12T15:31:19"/>
    <n v="8"/>
    <m/>
    <m/>
    <n v="2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5"/>
    <x v="13"/>
    <d v="2020-03-12T15:31:19"/>
    <n v="3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5"/>
    <x v="14"/>
    <d v="2020-03-12T15:31:19"/>
    <n v="7"/>
    <m/>
    <m/>
    <n v="1"/>
    <m/>
    <m/>
    <n v="2"/>
    <n v="1"/>
    <m/>
    <n v="1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5"/>
    <x v="16"/>
    <d v="2020-03-12T15:31:19"/>
    <n v="186"/>
    <n v="1"/>
    <n v="1"/>
    <n v="18"/>
    <n v="20"/>
    <n v="22"/>
    <n v="51"/>
    <n v="32"/>
    <n v="30"/>
    <m/>
    <n v="1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5"/>
    <x v="18"/>
    <d v="2020-03-12T15:31:19"/>
    <n v="47"/>
    <m/>
    <n v="2"/>
    <n v="4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5"/>
    <x v="19"/>
    <d v="2020-03-12T15:31:19"/>
    <n v="258"/>
    <m/>
    <n v="39"/>
    <n v="258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5"/>
    <x v="20"/>
    <d v="2020-03-12T15:31:19"/>
    <n v="258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5"/>
    <x v="21"/>
    <d v="2020-03-12T15:31:19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0"/>
    <d v="2020-03-12T15:32:28"/>
    <n v="25.2"/>
    <m/>
    <m/>
    <n v="7.2"/>
    <n v="14.85"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1"/>
    <d v="2020-03-12T15:32:28"/>
    <n v="37"/>
    <m/>
    <n v="1"/>
    <n v="2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28"/>
    <d v="2020-03-12T15:32:28"/>
    <n v="22.8"/>
    <m/>
    <n v="3.2"/>
    <n v="6.4"/>
    <n v="1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2"/>
    <d v="2020-03-12T15:32:2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3"/>
    <d v="2020-03-12T15:32:28"/>
    <n v="44"/>
    <m/>
    <m/>
    <m/>
    <m/>
    <n v="10"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4"/>
    <d v="2020-03-12T15:32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29"/>
    <d v="2020-03-12T15:32:28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22"/>
    <d v="2020-03-12T15:32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5"/>
    <d v="2020-03-12T15:32:28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6"/>
    <d v="2020-03-12T15:32:28"/>
    <n v="15.97"/>
    <n v="3.99"/>
    <n v="11.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23"/>
    <d v="2020-03-12T15:32:28"/>
    <n v="15"/>
    <m/>
    <m/>
    <n v="3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7"/>
    <d v="2020-03-12T15:32:28"/>
    <n v="453"/>
    <n v="2"/>
    <n v="1"/>
    <n v="220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8"/>
    <d v="2020-03-12T15:32:28"/>
    <n v="14"/>
    <m/>
    <n v="1"/>
    <n v="4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9"/>
    <d v="2020-03-12T15:32:28"/>
    <n v="20"/>
    <m/>
    <m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10"/>
    <d v="2020-03-12T15:32:28"/>
    <n v="920"/>
    <m/>
    <m/>
    <m/>
    <m/>
    <n v="176"/>
    <n v="366"/>
    <n v="3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24"/>
    <d v="2020-03-12T15:32:28"/>
    <n v="48"/>
    <m/>
    <m/>
    <m/>
    <m/>
    <m/>
    <m/>
    <m/>
    <m/>
    <n v="4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11"/>
    <d v="2020-03-12T15:32:28"/>
    <n v="254"/>
    <m/>
    <m/>
    <m/>
    <m/>
    <m/>
    <m/>
    <m/>
    <n v="109"/>
    <m/>
    <n v="14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12"/>
    <d v="2020-03-12T15:32:28"/>
    <n v="34"/>
    <m/>
    <m/>
    <n v="2"/>
    <n v="12"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13"/>
    <d v="2020-03-12T15:32:28"/>
    <n v="6"/>
    <n v="1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14"/>
    <d v="2020-03-12T15:32:28"/>
    <n v="33"/>
    <m/>
    <m/>
    <n v="1"/>
    <n v="6"/>
    <m/>
    <n v="7"/>
    <n v="3"/>
    <m/>
    <n v="1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15"/>
    <d v="2020-03-12T15:32:28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16"/>
    <d v="2020-03-12T15:32:28"/>
    <n v="873"/>
    <n v="1"/>
    <n v="1"/>
    <n v="110"/>
    <n v="115"/>
    <n v="88"/>
    <n v="183"/>
    <n v="193"/>
    <n v="109"/>
    <m/>
    <n v="7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17"/>
    <d v="2020-03-12T15:32:28"/>
    <n v="43"/>
    <m/>
    <n v="1"/>
    <n v="12"/>
    <n v="6"/>
    <n v="5"/>
    <n v="9"/>
    <n v="8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25"/>
    <d v="2020-03-12T15:32:28"/>
    <n v="52"/>
    <n v="0"/>
    <n v="9"/>
    <n v="52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37"/>
    <d v="2020-03-12T15:32:28"/>
    <n v="7"/>
    <n v="0"/>
    <n v="0"/>
    <n v="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18"/>
    <d v="2020-03-12T15:32:28"/>
    <n v="170"/>
    <n v="2"/>
    <n v="35"/>
    <n v="170"/>
    <n v="2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19"/>
    <d v="2020-03-12T15:32:28"/>
    <n v="927"/>
    <n v="4"/>
    <n v="134"/>
    <n v="927"/>
    <n v="4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20"/>
    <d v="2020-03-12T15:32:28"/>
    <n v="927"/>
    <n v="9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17"/>
    <x v="21"/>
    <d v="2020-03-12T15:32:28"/>
    <n v="170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8"/>
    <x v="0"/>
    <d v="2020-03-12T15:32:53"/>
    <n v="3.15"/>
    <m/>
    <m/>
    <m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8"/>
    <x v="1"/>
    <d v="2020-03-12T15:32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8"/>
    <x v="23"/>
    <d v="2020-03-12T15:32:53"/>
    <n v="11"/>
    <m/>
    <m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8"/>
    <x v="7"/>
    <d v="2020-03-12T15:32:53"/>
    <n v="180"/>
    <m/>
    <n v="2"/>
    <n v="90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8"/>
    <x v="9"/>
    <d v="2020-03-12T15:32:53"/>
    <n v="14"/>
    <m/>
    <m/>
    <m/>
    <m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8"/>
    <x v="10"/>
    <d v="2020-03-12T15:32:53"/>
    <n v="441"/>
    <m/>
    <m/>
    <m/>
    <m/>
    <n v="74"/>
    <n v="170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8"/>
    <x v="24"/>
    <d v="2020-03-12T15:32:53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8"/>
    <x v="11"/>
    <d v="2020-03-12T15:32:53"/>
    <n v="108"/>
    <m/>
    <m/>
    <m/>
    <m/>
    <m/>
    <m/>
    <m/>
    <n v="56"/>
    <m/>
    <n v="5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8"/>
    <x v="12"/>
    <d v="2020-03-12T15:32:53"/>
    <n v="22"/>
    <m/>
    <m/>
    <n v="6"/>
    <n v="2"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8"/>
    <x v="14"/>
    <d v="2020-03-12T15:32:53"/>
    <n v="13"/>
    <m/>
    <m/>
    <n v="3"/>
    <n v="1"/>
    <n v="2"/>
    <n v="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8"/>
    <x v="16"/>
    <d v="2020-03-12T15:32:53"/>
    <n v="396"/>
    <m/>
    <n v="2"/>
    <n v="45"/>
    <n v="44"/>
    <n v="37"/>
    <n v="85"/>
    <n v="100"/>
    <n v="56"/>
    <m/>
    <n v="2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8"/>
    <x v="17"/>
    <d v="2020-03-12T15:32:5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8"/>
    <x v="25"/>
    <d v="2020-03-12T15:32:53"/>
    <n v="5"/>
    <m/>
    <n v="2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8"/>
    <x v="26"/>
    <d v="2020-03-12T15:32:53"/>
    <n v="27"/>
    <m/>
    <n v="2"/>
    <n v="2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8"/>
    <x v="27"/>
    <d v="2020-03-12T15:32:53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8"/>
    <x v="18"/>
    <d v="2020-03-12T15:32:53"/>
    <n v="41"/>
    <n v="2"/>
    <n v="11"/>
    <n v="41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8"/>
    <x v="19"/>
    <d v="2020-03-12T15:32:53"/>
    <n v="332"/>
    <n v="1"/>
    <n v="29"/>
    <n v="332"/>
    <n v="1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8"/>
    <x v="20"/>
    <d v="2020-03-12T15:32:53"/>
    <n v="332"/>
    <n v="3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318"/>
    <x v="21"/>
    <d v="2020-03-12T15:32:53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0"/>
    <d v="2020-03-12T15:35:33"/>
    <n v="10.35"/>
    <m/>
    <n v="3.15"/>
    <n v="4.5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1"/>
    <d v="2020-03-12T15:35:33"/>
    <n v="16"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28"/>
    <d v="2020-03-12T15:35:33"/>
    <n v="8"/>
    <m/>
    <n v="3.2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3"/>
    <d v="2020-03-12T15:35:33"/>
    <n v="30"/>
    <m/>
    <m/>
    <m/>
    <m/>
    <n v="1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22"/>
    <d v="2020-03-12T15:35:3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6"/>
    <d v="2020-03-12T15:35:3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23"/>
    <d v="2020-03-12T15:35:33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7"/>
    <d v="2020-03-12T15:35:33"/>
    <n v="512"/>
    <m/>
    <n v="6"/>
    <n v="240"/>
    <n v="2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8"/>
    <d v="2020-03-12T15:35:33"/>
    <n v="5"/>
    <m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9"/>
    <d v="2020-03-12T15:35:33"/>
    <n v="14"/>
    <m/>
    <m/>
    <m/>
    <m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10"/>
    <d v="2020-03-12T15:35:33"/>
    <n v="995"/>
    <m/>
    <m/>
    <m/>
    <m/>
    <n v="272"/>
    <n v="344"/>
    <n v="3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24"/>
    <d v="2020-03-12T15:35:33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11"/>
    <d v="2020-03-12T15:35:33"/>
    <n v="289"/>
    <m/>
    <m/>
    <m/>
    <m/>
    <m/>
    <m/>
    <m/>
    <n v="149"/>
    <m/>
    <n v="13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12"/>
    <d v="2020-03-12T15:35:33"/>
    <n v="18"/>
    <m/>
    <m/>
    <n v="2"/>
    <n v="2"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13"/>
    <d v="2020-03-12T15:35:33"/>
    <n v="2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14"/>
    <d v="2020-03-12T15:35:33"/>
    <n v="12"/>
    <m/>
    <m/>
    <n v="1"/>
    <n v="1"/>
    <n v="1"/>
    <n v="2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16"/>
    <d v="2020-03-12T15:35:33"/>
    <n v="956"/>
    <n v="0"/>
    <n v="4"/>
    <n v="120"/>
    <n v="133"/>
    <n v="136"/>
    <n v="172"/>
    <n v="171"/>
    <n v="149"/>
    <m/>
    <n v="6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17"/>
    <d v="2020-03-12T15:35:33"/>
    <n v="23"/>
    <m/>
    <m/>
    <n v="5"/>
    <n v="3"/>
    <n v="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18"/>
    <d v="2020-03-12T15:35:33"/>
    <n v="107"/>
    <n v="4"/>
    <m/>
    <n v="10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19"/>
    <d v="2020-03-12T15:35:33"/>
    <n v="735"/>
    <n v="9"/>
    <n v="197"/>
    <n v="735"/>
    <n v="9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20"/>
    <d v="2020-03-12T15:35:33"/>
    <n v="735"/>
    <n v="7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33"/>
    <d v="2020-03-12T15:35:3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21"/>
    <d v="2020-03-12T15:35:33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19"/>
    <x v="34"/>
    <d v="2020-03-12T15:35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2"/>
    <x v="38"/>
    <d v="2020-03-12T15:37:0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2"/>
    <x v="1"/>
    <d v="2020-03-12T15:37:08"/>
    <n v="38"/>
    <m/>
    <m/>
    <n v="2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2"/>
    <x v="3"/>
    <d v="2020-03-12T15:37:08"/>
    <n v="63"/>
    <m/>
    <m/>
    <m/>
    <m/>
    <n v="24"/>
    <n v="13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2"/>
    <x v="4"/>
    <d v="2020-03-12T15:37:0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2"/>
    <x v="29"/>
    <d v="2020-03-12T15:37:08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2"/>
    <x v="7"/>
    <d v="2020-03-12T15:37:08"/>
    <n v="384"/>
    <m/>
    <n v="6"/>
    <n v="180"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2"/>
    <x v="8"/>
    <d v="2020-03-12T15:37:08"/>
    <n v="7"/>
    <m/>
    <m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2"/>
    <x v="10"/>
    <d v="2020-03-12T15:37:08"/>
    <n v="824"/>
    <m/>
    <m/>
    <m/>
    <m/>
    <n v="180"/>
    <n v="388"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2"/>
    <x v="11"/>
    <d v="2020-03-12T15:37:08"/>
    <n v="185"/>
    <m/>
    <m/>
    <m/>
    <m/>
    <m/>
    <m/>
    <m/>
    <n v="91"/>
    <m/>
    <n v="9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2"/>
    <x v="13"/>
    <d v="2020-03-12T15:37:0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2"/>
    <x v="14"/>
    <d v="2020-03-12T15:37:08"/>
    <n v="12"/>
    <m/>
    <m/>
    <n v="1"/>
    <n v="2"/>
    <m/>
    <m/>
    <n v="4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2"/>
    <x v="15"/>
    <d v="2020-03-12T15:37:0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2"/>
    <x v="16"/>
    <d v="2020-03-12T15:37:08"/>
    <n v="746"/>
    <m/>
    <n v="4"/>
    <n v="90"/>
    <n v="99"/>
    <n v="90"/>
    <n v="194"/>
    <n v="130"/>
    <n v="91"/>
    <m/>
    <n v="4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2"/>
    <x v="17"/>
    <d v="2020-03-12T15:37:08"/>
    <n v="53"/>
    <m/>
    <m/>
    <n v="14"/>
    <n v="5"/>
    <n v="12"/>
    <n v="7"/>
    <n v="1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2"/>
    <x v="25"/>
    <d v="2020-03-12T15:37:0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2"/>
    <x v="18"/>
    <d v="2020-03-12T15:37:08"/>
    <n v="42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2"/>
    <x v="19"/>
    <d v="2020-03-12T15:37:08"/>
    <n v="998"/>
    <m/>
    <m/>
    <n v="9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2"/>
    <x v="20"/>
    <d v="2020-03-12T15:37:08"/>
    <n v="998"/>
    <n v="9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2"/>
    <x v="21"/>
    <d v="2020-03-12T15:37:08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4"/>
    <x v="0"/>
    <d v="2020-03-12T15:37:57"/>
    <n v="5.85"/>
    <m/>
    <m/>
    <m/>
    <n v="5.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4"/>
    <x v="28"/>
    <d v="2020-03-12T15:37:5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4"/>
    <x v="23"/>
    <d v="2020-03-12T15:37:57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4"/>
    <x v="7"/>
    <d v="2020-03-12T15:37:57"/>
    <n v="119"/>
    <m/>
    <n v="3"/>
    <n v="50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4"/>
    <x v="8"/>
    <d v="2020-03-12T15:37:57"/>
    <n v="3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4"/>
    <x v="9"/>
    <d v="2020-03-12T15:37:57"/>
    <n v="8"/>
    <m/>
    <m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4"/>
    <x v="10"/>
    <d v="2020-03-12T15:37:57"/>
    <n v="284"/>
    <m/>
    <m/>
    <m/>
    <m/>
    <n v="48"/>
    <n v="130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4"/>
    <x v="24"/>
    <d v="2020-03-12T15:37:5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4"/>
    <x v="11"/>
    <d v="2020-03-12T15:37:57"/>
    <n v="54"/>
    <m/>
    <m/>
    <m/>
    <m/>
    <m/>
    <m/>
    <m/>
    <n v="26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4"/>
    <x v="12"/>
    <d v="2020-03-12T15:37:57"/>
    <n v="16"/>
    <m/>
    <m/>
    <n v="4"/>
    <n v="4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4"/>
    <x v="14"/>
    <d v="2020-03-12T15:37:57"/>
    <n v="9"/>
    <m/>
    <m/>
    <n v="2"/>
    <n v="2"/>
    <n v="1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4"/>
    <x v="16"/>
    <d v="2020-03-12T15:37:57"/>
    <n v="249"/>
    <m/>
    <n v="2"/>
    <n v="25"/>
    <n v="34"/>
    <n v="25"/>
    <n v="65"/>
    <n v="58"/>
    <n v="26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4"/>
    <x v="18"/>
    <d v="2020-03-12T15:37:57"/>
    <n v="4"/>
    <m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4"/>
    <x v="19"/>
    <d v="2020-03-12T15:37:57"/>
    <n v="317"/>
    <n v="9"/>
    <n v="41"/>
    <n v="317"/>
    <n v="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4"/>
    <x v="20"/>
    <d v="2020-03-12T15:37:57"/>
    <n v="317"/>
    <n v="3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324"/>
    <x v="21"/>
    <d v="2020-03-12T15:37:5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0"/>
    <d v="2020-03-12T15:40:42"/>
    <n v="31.5"/>
    <n v="8.1"/>
    <n v="4.05"/>
    <n v="6.75"/>
    <n v="0"/>
    <n v="12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1"/>
    <d v="2020-03-12T15:40:42"/>
    <n v="12"/>
    <n v="0"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3"/>
    <d v="2020-03-12T15:40:42"/>
    <n v="36"/>
    <m/>
    <m/>
    <m/>
    <m/>
    <n v="6"/>
    <n v="2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22"/>
    <d v="2020-03-12T15:40:42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6"/>
    <d v="2020-03-12T15:40:42"/>
    <n v="7.99"/>
    <n v="0"/>
    <n v="7.9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23"/>
    <d v="2020-03-12T15:40:42"/>
    <n v="20"/>
    <n v="0"/>
    <n v="0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7"/>
    <d v="2020-03-12T15:40:42"/>
    <n v="514"/>
    <n v="14"/>
    <n v="22"/>
    <n v="220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8"/>
    <d v="2020-03-12T15:40:42"/>
    <n v="9"/>
    <n v="2"/>
    <n v="1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9"/>
    <d v="2020-03-12T15:40:42"/>
    <n v="46"/>
    <m/>
    <m/>
    <m/>
    <m/>
    <n v="8"/>
    <n v="16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10"/>
    <d v="2020-03-12T15:40:42"/>
    <n v="1081"/>
    <m/>
    <m/>
    <m/>
    <m/>
    <n v="222"/>
    <n v="438"/>
    <n v="4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24"/>
    <d v="2020-03-12T15:40:42"/>
    <n v="33"/>
    <m/>
    <m/>
    <m/>
    <m/>
    <m/>
    <m/>
    <m/>
    <m/>
    <n v="3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11"/>
    <d v="2020-03-12T15:40:42"/>
    <n v="282"/>
    <m/>
    <m/>
    <m/>
    <m/>
    <m/>
    <m/>
    <m/>
    <n v="136"/>
    <m/>
    <n v="14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12"/>
    <d v="2020-03-12T15:40:42"/>
    <n v="62"/>
    <m/>
    <n v="0"/>
    <n v="8"/>
    <n v="8"/>
    <n v="8"/>
    <n v="16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13"/>
    <d v="2020-03-12T15:40:42"/>
    <n v="4"/>
    <n v="0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14"/>
    <d v="2020-03-12T15:40:42"/>
    <n v="42"/>
    <n v="0"/>
    <n v="0"/>
    <n v="4"/>
    <n v="4"/>
    <n v="4"/>
    <n v="8"/>
    <n v="11"/>
    <m/>
    <n v="1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16"/>
    <d v="2020-03-12T15:40:42"/>
    <n v="1012"/>
    <n v="7"/>
    <n v="11"/>
    <n v="110"/>
    <n v="129"/>
    <n v="111"/>
    <n v="219"/>
    <n v="216"/>
    <n v="136"/>
    <m/>
    <n v="7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17"/>
    <d v="2020-03-12T15:40:42"/>
    <n v="24"/>
    <n v="0"/>
    <n v="1"/>
    <n v="3"/>
    <n v="2"/>
    <n v="3"/>
    <n v="11"/>
    <n v="4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25"/>
    <d v="2020-03-12T15:40:42"/>
    <n v="0"/>
    <n v="0"/>
    <n v="14"/>
    <n v="0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26"/>
    <d v="2020-03-12T15:40:42"/>
    <n v="1"/>
    <n v="1"/>
    <n v="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27"/>
    <d v="2020-03-12T15:40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18"/>
    <d v="2020-03-12T15:40:42"/>
    <n v="37"/>
    <n v="7"/>
    <n v="18"/>
    <n v="37"/>
    <n v="7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19"/>
    <d v="2020-03-12T15:40:42"/>
    <n v="363"/>
    <n v="12"/>
    <n v="336"/>
    <n v="363"/>
    <n v="12"/>
    <n v="3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20"/>
    <d v="2020-03-12T15:40:42"/>
    <n v="363"/>
    <n v="3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325"/>
    <x v="21"/>
    <d v="2020-03-12T15:40:42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326"/>
    <x v="30"/>
    <d v="2020-03-12T15:41:22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326"/>
    <x v="0"/>
    <d v="2020-03-12T15:41:22"/>
    <n v="3.15"/>
    <m/>
    <m/>
    <m/>
    <m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326"/>
    <x v="28"/>
    <d v="2020-03-12T15:41:22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326"/>
    <x v="3"/>
    <d v="2020-03-12T15:41:22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326"/>
    <x v="23"/>
    <d v="2020-03-12T15:41:22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326"/>
    <x v="32"/>
    <d v="2020-03-12T15:41:2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326"/>
    <x v="7"/>
    <d v="2020-03-12T15:41:22"/>
    <n v="140"/>
    <n v="2"/>
    <n v="18"/>
    <n v="56"/>
    <n v="6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326"/>
    <x v="8"/>
    <d v="2020-03-12T15:41:2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326"/>
    <x v="9"/>
    <d v="2020-03-12T15:41:22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326"/>
    <x v="10"/>
    <d v="2020-03-12T15:41:22"/>
    <n v="380"/>
    <m/>
    <m/>
    <m/>
    <m/>
    <n v="60"/>
    <n v="124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326"/>
    <x v="11"/>
    <d v="2020-03-12T15:41:22"/>
    <n v="75"/>
    <m/>
    <m/>
    <m/>
    <m/>
    <m/>
    <m/>
    <m/>
    <n v="33"/>
    <m/>
    <n v="3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326"/>
    <x v="12"/>
    <d v="2020-03-12T15:41:22"/>
    <n v="12"/>
    <m/>
    <m/>
    <n v="2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326"/>
    <x v="14"/>
    <d v="2020-03-12T15:41:22"/>
    <n v="6"/>
    <m/>
    <m/>
    <n v="1"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326"/>
    <x v="16"/>
    <d v="2020-03-12T15:41:22"/>
    <n v="319"/>
    <m/>
    <n v="11"/>
    <n v="28"/>
    <n v="31"/>
    <n v="30"/>
    <n v="62"/>
    <n v="100"/>
    <n v="33"/>
    <m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326"/>
    <x v="17"/>
    <d v="2020-03-12T15:41:22"/>
    <n v="5"/>
    <m/>
    <m/>
    <m/>
    <m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326"/>
    <x v="19"/>
    <d v="2020-03-12T15:41:22"/>
    <n v="192"/>
    <n v="7"/>
    <m/>
    <n v="19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326"/>
    <x v="20"/>
    <d v="2020-03-12T15:41:22"/>
    <n v="192"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0"/>
    <x v="1"/>
    <d v="2020-03-12T16:28:02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0"/>
    <x v="2"/>
    <d v="2020-03-12T16:28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0"/>
    <x v="3"/>
    <d v="2020-03-12T16:28:02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0"/>
    <x v="4"/>
    <d v="2020-03-12T16:28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0"/>
    <x v="7"/>
    <d v="2020-03-12T16:28:02"/>
    <n v="12"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0"/>
    <x v="10"/>
    <d v="2020-03-12T16:28:02"/>
    <n v="32"/>
    <m/>
    <m/>
    <m/>
    <m/>
    <n v="2"/>
    <n v="2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0"/>
    <x v="24"/>
    <d v="2020-03-12T16:28:02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0"/>
    <x v="11"/>
    <d v="2020-03-12T16:28:0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0"/>
    <x v="14"/>
    <d v="2020-03-12T16:28:02"/>
    <n v="2"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0"/>
    <x v="15"/>
    <d v="2020-03-12T16:28:0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0"/>
    <x v="16"/>
    <d v="2020-03-12T16:28:02"/>
    <n v="24"/>
    <m/>
    <m/>
    <n v="2"/>
    <n v="4"/>
    <n v="1"/>
    <n v="1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0"/>
    <x v="17"/>
    <d v="2020-03-12T16:28:02"/>
    <n v="5"/>
    <m/>
    <m/>
    <m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0"/>
    <x v="26"/>
    <d v="2020-03-12T16:28:02"/>
    <n v="2"/>
    <m/>
    <n v="0"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0"/>
    <x v="27"/>
    <d v="2020-03-12T16:28:0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0"/>
    <x v="19"/>
    <d v="2020-03-12T16:28:02"/>
    <n v="88"/>
    <m/>
    <n v="32"/>
    <n v="88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0"/>
    <x v="20"/>
    <d v="2020-03-12T16:28:02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1"/>
    <x v="1"/>
    <d v="2020-03-12T16:28:26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1"/>
    <x v="3"/>
    <d v="2020-03-12T16:28:26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1"/>
    <x v="23"/>
    <d v="2020-03-12T16:28:2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1"/>
    <x v="7"/>
    <d v="2020-03-12T16:28:26"/>
    <n v="8"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1"/>
    <x v="10"/>
    <d v="2020-03-12T16:28:26"/>
    <n v="36"/>
    <m/>
    <m/>
    <m/>
    <m/>
    <n v="4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1"/>
    <x v="24"/>
    <d v="2020-03-12T16:28:26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1"/>
    <x v="11"/>
    <d v="2020-03-12T16:28:26"/>
    <n v="9"/>
    <m/>
    <m/>
    <m/>
    <m/>
    <m/>
    <m/>
    <m/>
    <n v="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1"/>
    <x v="14"/>
    <d v="2020-03-12T16:28:26"/>
    <n v="2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1"/>
    <x v="16"/>
    <d v="2020-03-12T16:28:26"/>
    <n v="28"/>
    <m/>
    <m/>
    <n v="1"/>
    <n v="3"/>
    <n v="2"/>
    <n v="6"/>
    <n v="1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1"/>
    <x v="17"/>
    <d v="2020-03-12T16:28:26"/>
    <n v="3"/>
    <m/>
    <m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1"/>
    <x v="19"/>
    <d v="2020-03-12T16:28:26"/>
    <n v="78"/>
    <m/>
    <n v="51"/>
    <n v="78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1"/>
    <x v="20"/>
    <d v="2020-03-12T16:28:26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2"/>
    <x v="7"/>
    <d v="2020-03-12T16:28:45"/>
    <n v="18"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2"/>
    <x v="9"/>
    <d v="2020-03-12T16:28:4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2"/>
    <x v="10"/>
    <d v="2020-03-12T16:28:45"/>
    <n v="56"/>
    <m/>
    <m/>
    <m/>
    <m/>
    <n v="4"/>
    <n v="3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2"/>
    <x v="24"/>
    <d v="2020-03-12T16:28:4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2"/>
    <x v="11"/>
    <d v="2020-03-12T16:28:45"/>
    <n v="12"/>
    <m/>
    <m/>
    <m/>
    <m/>
    <m/>
    <m/>
    <m/>
    <n v="2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2"/>
    <x v="12"/>
    <d v="2020-03-12T16:28:4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2"/>
    <x v="14"/>
    <d v="2020-03-12T16:28:45"/>
    <n v="3"/>
    <m/>
    <m/>
    <m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2"/>
    <x v="16"/>
    <d v="2020-03-12T16:28:45"/>
    <n v="44"/>
    <m/>
    <m/>
    <n v="5"/>
    <n v="4"/>
    <n v="2"/>
    <n v="15"/>
    <n v="11"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2"/>
    <x v="19"/>
    <d v="2020-03-12T16:28:45"/>
    <n v="76"/>
    <n v="1"/>
    <n v="66"/>
    <n v="76"/>
    <n v="1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02"/>
    <x v="20"/>
    <d v="2020-03-12T16:28:45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0"/>
    <x v="7"/>
    <d v="2020-03-12T16:51:02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0"/>
    <x v="10"/>
    <d v="2020-03-12T16:51:02"/>
    <n v="16"/>
    <m/>
    <m/>
    <m/>
    <m/>
    <n v="4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0"/>
    <x v="11"/>
    <d v="2020-03-12T16:51:0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0"/>
    <x v="16"/>
    <d v="2020-03-12T16:51:02"/>
    <n v="13"/>
    <m/>
    <m/>
    <n v="1"/>
    <n v="2"/>
    <n v="2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0"/>
    <x v="18"/>
    <d v="2020-03-12T16:51:0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0"/>
    <x v="19"/>
    <d v="2020-03-12T16:51:02"/>
    <n v="35"/>
    <n v="0"/>
    <m/>
    <n v="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0"/>
    <x v="20"/>
    <d v="2020-03-12T16:51:02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0"/>
    <x v="21"/>
    <d v="2020-03-12T16:51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1"/>
    <x v="10"/>
    <d v="2020-03-12T16:51:41"/>
    <n v="10"/>
    <m/>
    <m/>
    <m/>
    <m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1"/>
    <x v="11"/>
    <d v="2020-03-12T16:51:4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1"/>
    <x v="16"/>
    <d v="2020-03-12T16:51:41"/>
    <n v="6"/>
    <m/>
    <m/>
    <m/>
    <m/>
    <n v="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1"/>
    <x v="26"/>
    <d v="2020-03-12T16:51:41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1"/>
    <x v="18"/>
    <d v="2020-03-12T16:51:41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1"/>
    <x v="19"/>
    <d v="2020-03-12T16:51:41"/>
    <n v="30"/>
    <m/>
    <n v="3"/>
    <n v="30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1"/>
    <x v="20"/>
    <d v="2020-03-12T16:51:41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1"/>
    <x v="21"/>
    <d v="2020-03-12T16:51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1"/>
    <x v="35"/>
    <d v="2020-03-12T16:51:41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3"/>
    <x v="7"/>
    <d v="2020-03-12T16:52:06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3"/>
    <x v="9"/>
    <d v="2020-03-12T16:52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3"/>
    <x v="10"/>
    <d v="2020-03-12T16:52:06"/>
    <n v="24"/>
    <m/>
    <m/>
    <m/>
    <m/>
    <n v="6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3"/>
    <x v="11"/>
    <d v="2020-03-12T16:52:06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3"/>
    <x v="12"/>
    <d v="2020-03-12T16:52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3"/>
    <x v="14"/>
    <d v="2020-03-12T16:52:06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3"/>
    <x v="16"/>
    <d v="2020-03-12T16:52:06"/>
    <n v="16"/>
    <m/>
    <m/>
    <m/>
    <n v="3"/>
    <n v="3"/>
    <n v="6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3"/>
    <x v="25"/>
    <d v="2020-03-12T16:52:0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3"/>
    <x v="18"/>
    <d v="2020-03-12T16:52:06"/>
    <n v="8"/>
    <m/>
    <n v="3"/>
    <n v="8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3"/>
    <x v="19"/>
    <d v="2020-03-12T16:52:06"/>
    <n v="73"/>
    <m/>
    <n v="21"/>
    <n v="73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3"/>
    <x v="20"/>
    <d v="2020-03-12T16:52:06"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3"/>
    <x v="21"/>
    <d v="2020-03-12T16:52:0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4"/>
    <x v="7"/>
    <d v="2020-03-12T16:52:40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4"/>
    <x v="10"/>
    <d v="2020-03-12T16:52:40"/>
    <n v="23"/>
    <m/>
    <m/>
    <m/>
    <m/>
    <n v="10"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4"/>
    <x v="11"/>
    <d v="2020-03-12T16:52:40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4"/>
    <x v="16"/>
    <d v="2020-03-12T16:52:40"/>
    <n v="17"/>
    <m/>
    <m/>
    <n v="2"/>
    <n v="1"/>
    <n v="5"/>
    <n v="6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4"/>
    <x v="18"/>
    <d v="2020-03-12T16:52:40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4"/>
    <x v="19"/>
    <d v="2020-03-12T16:52:40"/>
    <n v="40"/>
    <m/>
    <n v="12"/>
    <n v="40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4"/>
    <x v="20"/>
    <d v="2020-03-12T16:52:40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14"/>
    <x v="21"/>
    <d v="2020-03-12T16:52:4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5"/>
    <x v="7"/>
    <d v="2020-03-12T16:53:27"/>
    <n v="12"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5"/>
    <x v="10"/>
    <d v="2020-03-12T16:53:27"/>
    <n v="40"/>
    <m/>
    <m/>
    <m/>
    <m/>
    <n v="12"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5"/>
    <x v="11"/>
    <d v="2020-03-12T16:53:27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5"/>
    <x v="16"/>
    <d v="2020-03-12T16:53:27"/>
    <n v="30"/>
    <m/>
    <m/>
    <n v="2"/>
    <n v="4"/>
    <n v="6"/>
    <n v="8"/>
    <n v="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5"/>
    <x v="18"/>
    <d v="2020-03-12T16:53:27"/>
    <n v="17"/>
    <m/>
    <n v="20"/>
    <n v="17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5"/>
    <x v="19"/>
    <d v="2020-03-12T16:53:27"/>
    <n v="108"/>
    <m/>
    <n v="66"/>
    <n v="108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5"/>
    <x v="20"/>
    <d v="2020-03-12T16:53:27"/>
    <n v="108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5"/>
    <x v="21"/>
    <d v="2020-03-12T16:53:27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7"/>
    <x v="1"/>
    <d v="2020-03-12T16:56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7"/>
    <x v="22"/>
    <d v="2020-03-12T16:56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7"/>
    <x v="7"/>
    <d v="2020-03-12T16:56:59"/>
    <n v="18"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7"/>
    <x v="10"/>
    <d v="2020-03-12T16:56:59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7"/>
    <x v="11"/>
    <d v="2020-03-12T16:56:59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7"/>
    <x v="13"/>
    <d v="2020-03-12T16:56:59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7"/>
    <x v="16"/>
    <d v="2020-03-12T16:56:59"/>
    <n v="20"/>
    <m/>
    <m/>
    <n v="4"/>
    <n v="5"/>
    <m/>
    <n v="3"/>
    <n v="5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7"/>
    <x v="17"/>
    <d v="2020-03-12T16:56:59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7"/>
    <x v="25"/>
    <d v="2020-03-12T16:56:59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7"/>
    <x v="18"/>
    <d v="2020-03-12T16:56:59"/>
    <n v="17"/>
    <m/>
    <n v="4"/>
    <n v="1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7"/>
    <x v="19"/>
    <d v="2020-03-12T16:56:59"/>
    <n v="102"/>
    <m/>
    <n v="8"/>
    <n v="10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7"/>
    <x v="20"/>
    <d v="2020-03-12T16:56:59"/>
    <n v="10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7"/>
    <x v="21"/>
    <d v="2020-03-12T16:56:59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9"/>
    <x v="7"/>
    <d v="2020-03-12T16:57:3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9"/>
    <x v="10"/>
    <d v="2020-03-12T16:57:37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9"/>
    <x v="16"/>
    <d v="2020-03-12T16:57:37"/>
    <n v="5"/>
    <m/>
    <m/>
    <n v="1"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9"/>
    <x v="18"/>
    <d v="2020-03-12T16:57:37"/>
    <n v="0"/>
    <m/>
    <n v="5"/>
    <n v="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9"/>
    <x v="19"/>
    <d v="2020-03-12T16:57:37"/>
    <n v="46"/>
    <m/>
    <n v="8"/>
    <n v="4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9"/>
    <x v="20"/>
    <d v="2020-03-12T16:57:37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22"/>
    <x v="7"/>
    <d v="2020-03-12T16:58:52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22"/>
    <x v="9"/>
    <d v="2020-03-12T16:58:5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22"/>
    <x v="10"/>
    <d v="2020-03-12T16:58:52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22"/>
    <x v="12"/>
    <d v="2020-03-12T16:58:5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22"/>
    <x v="14"/>
    <d v="2020-03-12T16:58:52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22"/>
    <x v="16"/>
    <d v="2020-03-12T16:58:52"/>
    <n v="6"/>
    <m/>
    <m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22"/>
    <x v="25"/>
    <d v="2020-03-12T16:58:5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22"/>
    <x v="18"/>
    <d v="2020-03-12T16:58:52"/>
    <n v="4"/>
    <n v="1"/>
    <n v="2"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22"/>
    <x v="19"/>
    <d v="2020-03-12T16:58:52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22"/>
    <x v="20"/>
    <d v="2020-03-12T16:58:52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22"/>
    <x v="21"/>
    <d v="2020-03-12T16:58:5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5"/>
    <x v="7"/>
    <d v="2020-03-12T16:59:47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5"/>
    <x v="10"/>
    <d v="2020-03-12T16:59:4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5"/>
    <x v="11"/>
    <d v="2020-03-12T16:59:47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5"/>
    <x v="16"/>
    <d v="2020-03-12T16:59:47"/>
    <n v="9"/>
    <m/>
    <m/>
    <n v="2"/>
    <n v="1"/>
    <m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5"/>
    <x v="18"/>
    <d v="2020-03-12T16:59:47"/>
    <n v="11"/>
    <n v="0"/>
    <n v="2"/>
    <n v="11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5"/>
    <x v="19"/>
    <d v="2020-03-12T16:59:47"/>
    <n v="60"/>
    <n v="0"/>
    <n v="15"/>
    <n v="60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5"/>
    <x v="20"/>
    <d v="2020-03-12T16:59:47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5"/>
    <x v="21"/>
    <d v="2020-03-12T16:59:4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7"/>
    <x v="7"/>
    <d v="2020-03-12T17:00:0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7"/>
    <x v="9"/>
    <d v="2020-03-12T17:00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7"/>
    <x v="10"/>
    <d v="2020-03-12T17:00:02"/>
    <n v="22"/>
    <m/>
    <m/>
    <m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7"/>
    <x v="11"/>
    <d v="2020-03-12T17:00:0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7"/>
    <x v="12"/>
    <d v="2020-03-12T17:00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7"/>
    <x v="14"/>
    <d v="2020-03-12T17:00:0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7"/>
    <x v="16"/>
    <d v="2020-03-12T17:00:02"/>
    <n v="14"/>
    <m/>
    <m/>
    <n v="2"/>
    <m/>
    <m/>
    <n v="4"/>
    <n v="7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7"/>
    <x v="25"/>
    <d v="2020-03-12T17:00:02"/>
    <n v="13"/>
    <m/>
    <n v="6"/>
    <n v="1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7"/>
    <x v="37"/>
    <d v="2020-03-12T17:00:0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7"/>
    <x v="18"/>
    <d v="2020-03-12T17:00:02"/>
    <n v="2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7"/>
    <x v="19"/>
    <d v="2020-03-12T17:00:02"/>
    <n v="56"/>
    <m/>
    <n v="14"/>
    <n v="56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7"/>
    <x v="20"/>
    <d v="2020-03-12T17:00:02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7"/>
    <x v="21"/>
    <d v="2020-03-12T17:00:0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8"/>
    <x v="7"/>
    <d v="2020-03-12T17:00:39"/>
    <n v="20"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8"/>
    <x v="10"/>
    <d v="2020-03-12T17:00:39"/>
    <n v="32"/>
    <m/>
    <m/>
    <m/>
    <m/>
    <m/>
    <n v="2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8"/>
    <x v="11"/>
    <d v="2020-03-12T17:00:39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8"/>
    <x v="16"/>
    <d v="2020-03-12T17:00:39"/>
    <n v="28"/>
    <m/>
    <m/>
    <n v="5"/>
    <n v="5"/>
    <m/>
    <n v="10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8"/>
    <x v="18"/>
    <d v="2020-03-12T17:00:39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8"/>
    <x v="19"/>
    <d v="2020-03-12T17:00:39"/>
    <n v="77"/>
    <m/>
    <n v="19"/>
    <n v="77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8"/>
    <x v="20"/>
    <d v="2020-03-12T17:00:39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28"/>
    <x v="21"/>
    <d v="2020-03-12T17:00:3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0"/>
    <x v="7"/>
    <d v="2020-03-12T17:01:0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0"/>
    <x v="9"/>
    <d v="2020-03-12T17:01:00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0"/>
    <x v="10"/>
    <d v="2020-03-12T17:01:00"/>
    <n v="16"/>
    <m/>
    <m/>
    <m/>
    <m/>
    <n v="2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0"/>
    <x v="11"/>
    <d v="2020-03-12T17:01:0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0"/>
    <x v="12"/>
    <d v="2020-03-12T17:01:00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0"/>
    <x v="14"/>
    <d v="2020-03-12T17:01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0"/>
    <x v="16"/>
    <d v="2020-03-12T17:01:00"/>
    <n v="10"/>
    <m/>
    <m/>
    <m/>
    <n v="1"/>
    <n v="1"/>
    <n v="1"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0"/>
    <x v="18"/>
    <d v="2020-03-12T17:01:00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0"/>
    <x v="19"/>
    <d v="2020-03-12T17:01:00"/>
    <n v="35"/>
    <n v="1"/>
    <n v="0"/>
    <n v="35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0"/>
    <x v="20"/>
    <d v="2020-03-12T17:01:00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0"/>
    <x v="21"/>
    <d v="2020-03-12T17:01:0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1"/>
    <x v="7"/>
    <d v="2020-03-12T17:01:42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1"/>
    <x v="10"/>
    <d v="2020-03-12T17:01:42"/>
    <n v="22"/>
    <m/>
    <m/>
    <m/>
    <m/>
    <n v="2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1"/>
    <x v="11"/>
    <d v="2020-03-12T17:01:4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1"/>
    <x v="16"/>
    <d v="2020-03-12T17:01:42"/>
    <n v="16"/>
    <m/>
    <m/>
    <n v="2"/>
    <n v="2"/>
    <n v="1"/>
    <n v="6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1"/>
    <x v="18"/>
    <d v="2020-03-12T17:01:4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1"/>
    <x v="19"/>
    <d v="2020-03-12T17:01:42"/>
    <n v="77"/>
    <m/>
    <n v="9"/>
    <n v="77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1"/>
    <x v="20"/>
    <d v="2020-03-12T17:01:42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1"/>
    <x v="21"/>
    <d v="2020-03-12T17:01:4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2"/>
    <x v="7"/>
    <d v="2020-03-12T17:02:13"/>
    <n v="12"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2"/>
    <x v="10"/>
    <d v="2020-03-12T17:02:13"/>
    <n v="32"/>
    <m/>
    <m/>
    <m/>
    <m/>
    <n v="2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2"/>
    <x v="11"/>
    <d v="2020-03-12T17:02:13"/>
    <n v="5"/>
    <m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2"/>
    <x v="16"/>
    <d v="2020-03-12T17:02:13"/>
    <n v="27"/>
    <m/>
    <m/>
    <n v="4"/>
    <n v="2"/>
    <n v="1"/>
    <n v="6"/>
    <n v="9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2"/>
    <x v="26"/>
    <d v="2020-03-12T17:02:13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2"/>
    <x v="27"/>
    <d v="2020-03-12T17:02:1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2"/>
    <x v="18"/>
    <d v="2020-03-12T17:02:13"/>
    <n v="12"/>
    <m/>
    <n v="3"/>
    <n v="1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2"/>
    <x v="19"/>
    <d v="2020-03-12T17:02:13"/>
    <n v="96"/>
    <m/>
    <n v="20"/>
    <n v="96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2"/>
    <x v="20"/>
    <d v="2020-03-12T17:02:13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2"/>
    <x v="21"/>
    <d v="2020-03-12T17:02:1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3"/>
    <x v="23"/>
    <d v="2020-03-12T17:02:44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3"/>
    <x v="7"/>
    <d v="2020-03-12T17:02:4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3"/>
    <x v="10"/>
    <d v="2020-03-12T17:02:4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3"/>
    <x v="12"/>
    <d v="2020-03-12T17:02:4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3"/>
    <x v="14"/>
    <d v="2020-03-12T17:02:4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3"/>
    <x v="16"/>
    <d v="2020-03-12T17:02:44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3"/>
    <x v="18"/>
    <d v="2020-03-12T17:02:4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3"/>
    <x v="19"/>
    <d v="2020-03-12T17:02:44"/>
    <n v="20"/>
    <m/>
    <n v="1"/>
    <n v="2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3"/>
    <x v="20"/>
    <d v="2020-03-12T17:02:44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3"/>
    <x v="21"/>
    <d v="2020-03-12T17:02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4"/>
    <x v="7"/>
    <d v="2020-03-12T17:03:27"/>
    <n v="14"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4"/>
    <x v="9"/>
    <d v="2020-03-12T17:03:2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4"/>
    <x v="10"/>
    <d v="2020-03-12T17:03:27"/>
    <n v="18"/>
    <m/>
    <m/>
    <m/>
    <m/>
    <n v="10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4"/>
    <x v="11"/>
    <d v="2020-03-12T17:03:27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4"/>
    <x v="12"/>
    <d v="2020-03-12T17:03:2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4"/>
    <x v="14"/>
    <d v="2020-03-12T17:03:27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4"/>
    <x v="16"/>
    <d v="2020-03-12T17:03:27"/>
    <n v="21"/>
    <m/>
    <m/>
    <n v="1"/>
    <n v="6"/>
    <n v="5"/>
    <n v="1"/>
    <n v="3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4"/>
    <x v="25"/>
    <d v="2020-03-12T17:03:2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4"/>
    <x v="18"/>
    <d v="2020-03-12T17:03:27"/>
    <n v="11"/>
    <m/>
    <n v="2"/>
    <n v="1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4"/>
    <x v="19"/>
    <d v="2020-03-12T17:03:27"/>
    <n v="50"/>
    <n v="2"/>
    <n v="17"/>
    <n v="50"/>
    <n v="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4"/>
    <x v="20"/>
    <d v="2020-03-12T17:03:27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34"/>
    <x v="21"/>
    <d v="2020-03-12T17:03:2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5"/>
    <x v="23"/>
    <d v="2020-03-12T17:04:3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5"/>
    <x v="7"/>
    <d v="2020-03-12T17:04:38"/>
    <n v="22"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5"/>
    <x v="9"/>
    <d v="2020-03-12T17:04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5"/>
    <x v="10"/>
    <d v="2020-03-12T17:04:38"/>
    <n v="38"/>
    <m/>
    <m/>
    <m/>
    <m/>
    <n v="2"/>
    <n v="2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5"/>
    <x v="11"/>
    <d v="2020-03-12T17:04:38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5"/>
    <x v="12"/>
    <d v="2020-03-12T17:04:38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5"/>
    <x v="14"/>
    <d v="2020-03-12T17:04:38"/>
    <n v="2"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5"/>
    <x v="16"/>
    <d v="2020-03-12T17:04:38"/>
    <n v="34"/>
    <m/>
    <m/>
    <n v="6"/>
    <n v="5"/>
    <n v="1"/>
    <n v="13"/>
    <n v="5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5"/>
    <x v="18"/>
    <d v="2020-03-12T17:04:3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5"/>
    <x v="19"/>
    <d v="2020-03-12T17:04:38"/>
    <n v="106"/>
    <m/>
    <n v="34"/>
    <n v="106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5"/>
    <x v="20"/>
    <d v="2020-03-12T17:04:38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5"/>
    <x v="21"/>
    <d v="2020-03-12T17:04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6"/>
    <x v="7"/>
    <d v="2020-03-12T17:07:21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6"/>
    <x v="10"/>
    <d v="2020-03-12T17:07:21"/>
    <n v="16"/>
    <m/>
    <m/>
    <m/>
    <m/>
    <n v="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6"/>
    <x v="16"/>
    <d v="2020-03-12T17:07:21"/>
    <n v="10"/>
    <m/>
    <m/>
    <n v="1"/>
    <n v="1"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6"/>
    <x v="18"/>
    <d v="2020-03-12T17:07:21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6"/>
    <x v="19"/>
    <d v="2020-03-12T17:07:21"/>
    <n v="49"/>
    <m/>
    <n v="7"/>
    <n v="49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6"/>
    <x v="20"/>
    <d v="2020-03-12T17:07:21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36"/>
    <x v="21"/>
    <d v="2020-03-12T17:07:21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37"/>
    <x v="3"/>
    <d v="2020-03-12T17:09:2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37"/>
    <x v="7"/>
    <d v="2020-03-12T17:09:25"/>
    <n v="12"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37"/>
    <x v="10"/>
    <d v="2020-03-12T17:09:25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37"/>
    <x v="11"/>
    <d v="2020-03-12T17:09:25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37"/>
    <x v="16"/>
    <d v="2020-03-12T17:09:25"/>
    <n v="13"/>
    <m/>
    <m/>
    <n v="2"/>
    <n v="4"/>
    <n v="1"/>
    <n v="1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37"/>
    <x v="17"/>
    <d v="2020-03-12T17:09:2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37"/>
    <x v="25"/>
    <d v="2020-03-12T17:09:2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37"/>
    <x v="18"/>
    <d v="2020-03-12T17:09:2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37"/>
    <x v="19"/>
    <d v="2020-03-12T17:09:25"/>
    <n v="89"/>
    <m/>
    <n v="18"/>
    <n v="89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37"/>
    <x v="20"/>
    <d v="2020-03-12T17:09:25"/>
    <n v="89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37"/>
    <x v="21"/>
    <d v="2020-03-12T17:09:25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39"/>
    <x v="7"/>
    <d v="2020-03-12T17:09:54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39"/>
    <x v="10"/>
    <d v="2020-03-12T17:09:54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39"/>
    <x v="11"/>
    <d v="2020-03-12T17:09:5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39"/>
    <x v="16"/>
    <d v="2020-03-12T17:09:54"/>
    <n v="8"/>
    <m/>
    <m/>
    <n v="1"/>
    <n v="1"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39"/>
    <x v="18"/>
    <d v="2020-03-12T17:09:54"/>
    <n v="9"/>
    <m/>
    <n v="2"/>
    <n v="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39"/>
    <x v="19"/>
    <d v="2020-03-12T17:09:54"/>
    <n v="44"/>
    <m/>
    <n v="13"/>
    <n v="44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39"/>
    <x v="20"/>
    <d v="2020-03-12T17:09:54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39"/>
    <x v="21"/>
    <d v="2020-03-12T17:09:54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440"/>
    <x v="19"/>
    <d v="2020-03-12T17:10:38"/>
    <n v="53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440"/>
    <x v="20"/>
    <d v="2020-03-12T17:10:38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41"/>
    <x v="7"/>
    <d v="2020-03-12T17:11:5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41"/>
    <x v="10"/>
    <d v="2020-03-12T17:11:58"/>
    <n v="20"/>
    <m/>
    <m/>
    <m/>
    <m/>
    <n v="6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41"/>
    <x v="11"/>
    <d v="2020-03-12T17:11:5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41"/>
    <x v="16"/>
    <d v="2020-03-12T17:11:58"/>
    <n v="13"/>
    <m/>
    <m/>
    <m/>
    <n v="2"/>
    <n v="3"/>
    <n v="3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41"/>
    <x v="18"/>
    <d v="2020-03-12T17:11:58"/>
    <n v="16"/>
    <n v="2"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41"/>
    <x v="19"/>
    <d v="2020-03-12T17:11:58"/>
    <n v="78"/>
    <n v="1"/>
    <m/>
    <n v="7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41"/>
    <x v="20"/>
    <d v="2020-03-12T17:11:58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41"/>
    <x v="21"/>
    <d v="2020-03-12T17:11:58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442"/>
    <x v="10"/>
    <d v="2020-03-12T17:12:30"/>
    <n v="10"/>
    <m/>
    <m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442"/>
    <x v="16"/>
    <d v="2020-03-12T17:12:30"/>
    <n v="5"/>
    <m/>
    <m/>
    <m/>
    <m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442"/>
    <x v="26"/>
    <d v="2020-03-12T17:12:30"/>
    <n v="5"/>
    <m/>
    <n v="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442"/>
    <x v="27"/>
    <d v="2020-03-12T17:12:3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442"/>
    <x v="19"/>
    <d v="2020-03-12T17:12:30"/>
    <n v="21"/>
    <n v="2"/>
    <m/>
    <n v="2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442"/>
    <x v="20"/>
    <d v="2020-03-12T17:12:3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3"/>
    <x v="7"/>
    <d v="2020-03-12T17:13:2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3"/>
    <x v="10"/>
    <d v="2020-03-12T17:13:24"/>
    <n v="26"/>
    <m/>
    <m/>
    <m/>
    <m/>
    <n v="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3"/>
    <x v="11"/>
    <d v="2020-03-12T17:13:24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3"/>
    <x v="16"/>
    <d v="2020-03-12T17:13:24"/>
    <n v="17"/>
    <m/>
    <m/>
    <m/>
    <n v="2"/>
    <n v="1"/>
    <n v="6"/>
    <n v="6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3"/>
    <x v="18"/>
    <d v="2020-03-12T17:13:24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3"/>
    <x v="19"/>
    <d v="2020-03-12T17:13:24"/>
    <n v="96"/>
    <m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3"/>
    <x v="20"/>
    <d v="2020-03-12T17:13:24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3"/>
    <x v="21"/>
    <d v="2020-03-12T17:13:24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4"/>
    <x v="1"/>
    <d v="2020-03-12T17:13:50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4"/>
    <x v="7"/>
    <d v="2020-03-12T17:13:50"/>
    <n v="12"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4"/>
    <x v="10"/>
    <d v="2020-03-12T17:13:50"/>
    <n v="20"/>
    <m/>
    <m/>
    <m/>
    <m/>
    <n v="4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4"/>
    <x v="11"/>
    <d v="2020-03-12T17:13:5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4"/>
    <x v="16"/>
    <d v="2020-03-12T17:13:50"/>
    <n v="17"/>
    <m/>
    <m/>
    <n v="5"/>
    <n v="1"/>
    <n v="2"/>
    <n v="3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4"/>
    <x v="17"/>
    <d v="2020-03-12T17:13:50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4"/>
    <x v="18"/>
    <d v="2020-03-12T17:13:50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4"/>
    <x v="19"/>
    <d v="2020-03-12T17:13:50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4"/>
    <x v="20"/>
    <d v="2020-03-12T17:13:50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4"/>
    <x v="21"/>
    <d v="2020-03-12T17:13:5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5"/>
    <x v="23"/>
    <d v="2020-03-12T17:14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5"/>
    <x v="7"/>
    <d v="2020-03-12T17:14:20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5"/>
    <x v="10"/>
    <d v="2020-03-12T17:14:20"/>
    <n v="42"/>
    <m/>
    <m/>
    <m/>
    <m/>
    <n v="2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5"/>
    <x v="11"/>
    <d v="2020-03-12T17:14:2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5"/>
    <x v="12"/>
    <d v="2020-03-12T17:14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5"/>
    <x v="14"/>
    <d v="2020-03-12T17:14:2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5"/>
    <x v="16"/>
    <d v="2020-03-12T17:14:20"/>
    <n v="26"/>
    <m/>
    <m/>
    <n v="3"/>
    <n v="1"/>
    <n v="1"/>
    <n v="9"/>
    <n v="1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5"/>
    <x v="18"/>
    <d v="2020-03-12T17:14:2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5"/>
    <x v="19"/>
    <d v="2020-03-12T17:14:20"/>
    <n v="4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5"/>
    <x v="20"/>
    <d v="2020-03-12T17:14:20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5"/>
    <x v="21"/>
    <d v="2020-03-12T17:14:2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6"/>
    <x v="10"/>
    <d v="2020-03-12T17:14:53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6"/>
    <x v="16"/>
    <d v="2020-03-12T17:14:53"/>
    <n v="3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6"/>
    <x v="18"/>
    <d v="2020-03-12T17:14:5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6"/>
    <x v="19"/>
    <d v="2020-03-12T17:14:5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6"/>
    <x v="20"/>
    <d v="2020-03-12T17:14:5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6"/>
    <x v="21"/>
    <d v="2020-03-12T17:14:5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7"/>
    <x v="7"/>
    <d v="2020-03-12T17:15:26"/>
    <n v="26"/>
    <m/>
    <m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7"/>
    <x v="9"/>
    <d v="2020-03-12T17:15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7"/>
    <x v="10"/>
    <d v="2020-03-12T17:15:26"/>
    <n v="48"/>
    <m/>
    <m/>
    <m/>
    <m/>
    <n v="10"/>
    <n v="2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7"/>
    <x v="11"/>
    <d v="2020-03-12T17:15:26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7"/>
    <x v="12"/>
    <d v="2020-03-12T17:15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7"/>
    <x v="14"/>
    <d v="2020-03-12T17:15:2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7"/>
    <x v="16"/>
    <d v="2020-03-12T17:15:26"/>
    <n v="43"/>
    <m/>
    <m/>
    <n v="8"/>
    <n v="5"/>
    <n v="5"/>
    <n v="10"/>
    <n v="9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7"/>
    <x v="19"/>
    <d v="2020-03-12T17:15:26"/>
    <n v="48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7"/>
    <x v="20"/>
    <d v="2020-03-12T17:15:26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8"/>
    <x v="7"/>
    <d v="2020-03-12T17:15:44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8"/>
    <x v="10"/>
    <d v="2020-03-12T17:15:44"/>
    <n v="20"/>
    <m/>
    <m/>
    <m/>
    <m/>
    <m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8"/>
    <x v="11"/>
    <d v="2020-03-12T17:15:4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8"/>
    <x v="16"/>
    <d v="2020-03-12T17:15:44"/>
    <n v="14"/>
    <m/>
    <m/>
    <n v="1"/>
    <n v="2"/>
    <m/>
    <n v="2"/>
    <n v="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8"/>
    <x v="18"/>
    <d v="2020-03-12T17:15:44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8"/>
    <x v="19"/>
    <d v="2020-03-12T17:15:44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8"/>
    <x v="20"/>
    <d v="2020-03-12T17:15:4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8"/>
    <x v="21"/>
    <d v="2020-03-12T17:15:4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9"/>
    <x v="10"/>
    <d v="2020-03-12T17:16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9"/>
    <x v="16"/>
    <d v="2020-03-12T17:16:0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9"/>
    <x v="18"/>
    <d v="2020-03-12T17:16:0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9"/>
    <x v="19"/>
    <d v="2020-03-12T17:16:03"/>
    <n v="22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9"/>
    <x v="20"/>
    <d v="2020-03-12T17:16:03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49"/>
    <x v="21"/>
    <d v="2020-03-12T17:16:0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50"/>
    <x v="7"/>
    <d v="2020-03-12T17:16:36"/>
    <n v="12"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50"/>
    <x v="10"/>
    <d v="2020-03-12T17:16:36"/>
    <n v="38"/>
    <m/>
    <m/>
    <m/>
    <m/>
    <n v="6"/>
    <n v="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50"/>
    <x v="11"/>
    <d v="2020-03-12T17:16:36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50"/>
    <x v="16"/>
    <d v="2020-03-12T17:16:36"/>
    <n v="28"/>
    <m/>
    <m/>
    <n v="3"/>
    <n v="3"/>
    <n v="3"/>
    <n v="4"/>
    <n v="1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50"/>
    <x v="18"/>
    <d v="2020-03-12T17:16:36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50"/>
    <x v="19"/>
    <d v="2020-03-12T17:16:36"/>
    <n v="194"/>
    <m/>
    <n v="8"/>
    <n v="19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50"/>
    <x v="20"/>
    <d v="2020-03-12T17:16:36"/>
    <n v="194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50"/>
    <x v="21"/>
    <d v="2020-03-12T17:16:36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50"/>
    <x v="35"/>
    <d v="2020-03-12T17:16:3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50"/>
    <x v="36"/>
    <d v="2020-03-12T17:16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51"/>
    <x v="7"/>
    <d v="2020-03-12T17:17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51"/>
    <x v="10"/>
    <d v="2020-03-12T17:17:01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51"/>
    <x v="16"/>
    <d v="2020-03-12T17:17:01"/>
    <n v="5"/>
    <m/>
    <m/>
    <m/>
    <n v="1"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51"/>
    <x v="18"/>
    <d v="2020-03-12T17:17:01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51"/>
    <x v="19"/>
    <d v="2020-03-12T17:17:01"/>
    <n v="72"/>
    <m/>
    <n v="2"/>
    <n v="7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51"/>
    <x v="20"/>
    <d v="2020-03-12T17:17:01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51"/>
    <x v="21"/>
    <d v="2020-03-12T17:17:0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2"/>
    <x v="1"/>
    <d v="2020-03-12T17:17:4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2"/>
    <x v="3"/>
    <d v="2020-03-12T17:17:4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2"/>
    <x v="7"/>
    <d v="2020-03-12T17:17:49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2"/>
    <x v="10"/>
    <d v="2020-03-12T17:17:49"/>
    <n v="34"/>
    <m/>
    <m/>
    <m/>
    <m/>
    <n v="8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2"/>
    <x v="11"/>
    <d v="2020-03-12T17:17:49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2"/>
    <x v="16"/>
    <d v="2020-03-12T17:17:49"/>
    <n v="26"/>
    <m/>
    <m/>
    <m/>
    <n v="5"/>
    <n v="4"/>
    <n v="4"/>
    <n v="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2"/>
    <x v="17"/>
    <d v="2020-03-12T17:17:49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2"/>
    <x v="18"/>
    <d v="2020-03-12T17:17:4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2"/>
    <x v="19"/>
    <d v="2020-03-12T17:17:49"/>
    <n v="38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2"/>
    <x v="20"/>
    <d v="2020-03-12T17:17:49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2"/>
    <x v="21"/>
    <d v="2020-03-12T17:17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3"/>
    <x v="3"/>
    <d v="2020-03-12T17:18:2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3"/>
    <x v="23"/>
    <d v="2020-03-12T17:18:26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3"/>
    <x v="7"/>
    <d v="2020-03-12T17:18:26"/>
    <n v="33"/>
    <m/>
    <n v="1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3"/>
    <x v="9"/>
    <d v="2020-03-12T17:18:26"/>
    <n v="12"/>
    <m/>
    <m/>
    <m/>
    <m/>
    <n v="4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3"/>
    <x v="10"/>
    <d v="2020-03-12T17:18:26"/>
    <n v="114"/>
    <m/>
    <m/>
    <m/>
    <m/>
    <n v="26"/>
    <n v="3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3"/>
    <x v="24"/>
    <d v="2020-03-12T17:18:26"/>
    <n v="4"/>
    <m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3"/>
    <x v="11"/>
    <d v="2020-03-12T17:18:26"/>
    <n v="11"/>
    <m/>
    <m/>
    <m/>
    <m/>
    <m/>
    <m/>
    <m/>
    <n v="6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3"/>
    <x v="12"/>
    <d v="2020-03-12T17:18:26"/>
    <n v="12"/>
    <m/>
    <m/>
    <m/>
    <m/>
    <n v="4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3"/>
    <x v="14"/>
    <d v="2020-03-12T17:18:26"/>
    <n v="10"/>
    <m/>
    <n v="2"/>
    <m/>
    <m/>
    <n v="2"/>
    <n v="1"/>
    <n v="3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3"/>
    <x v="16"/>
    <d v="2020-03-12T17:18:26"/>
    <n v="83"/>
    <m/>
    <n v="1"/>
    <n v="7"/>
    <n v="9"/>
    <n v="13"/>
    <n v="17"/>
    <n v="27"/>
    <n v="6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3"/>
    <x v="17"/>
    <d v="2020-03-12T17:18:26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3"/>
    <x v="18"/>
    <d v="2020-03-12T17:18:26"/>
    <n v="8"/>
    <n v="1"/>
    <m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3"/>
    <x v="19"/>
    <d v="2020-03-12T17:18:26"/>
    <n v="108"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3"/>
    <x v="20"/>
    <d v="2020-03-12T17:18:26"/>
    <n v="108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3"/>
    <x v="33"/>
    <d v="2020-03-12T17:18:2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3"/>
    <x v="21"/>
    <d v="2020-03-12T17:18:2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3"/>
    <x v="34"/>
    <d v="2020-03-12T17:18:2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5"/>
    <x v="23"/>
    <d v="2020-03-12T17:19:50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5"/>
    <x v="7"/>
    <d v="2020-03-12T17:19:50"/>
    <n v="21"/>
    <m/>
    <n v="3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5"/>
    <x v="9"/>
    <d v="2020-03-12T17:19:5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5"/>
    <x v="10"/>
    <d v="2020-03-12T17:19:50"/>
    <n v="58"/>
    <m/>
    <m/>
    <m/>
    <m/>
    <n v="10"/>
    <n v="3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5"/>
    <x v="11"/>
    <d v="2020-03-12T17:19:50"/>
    <n v="9"/>
    <m/>
    <m/>
    <m/>
    <m/>
    <m/>
    <m/>
    <m/>
    <n v="2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5"/>
    <x v="12"/>
    <d v="2020-03-12T17:19:50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5"/>
    <x v="14"/>
    <d v="2020-03-12T17:19:50"/>
    <n v="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5"/>
    <x v="16"/>
    <d v="2020-03-12T17:19:50"/>
    <n v="46"/>
    <m/>
    <n v="2"/>
    <n v="3"/>
    <n v="6"/>
    <n v="5"/>
    <n v="17"/>
    <n v="7"/>
    <n v="2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5"/>
    <x v="19"/>
    <d v="2020-03-12T17:19:50"/>
    <n v="5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5"/>
    <x v="20"/>
    <d v="2020-03-12T17:19:50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6"/>
    <x v="23"/>
    <d v="2020-03-12T17:20:18"/>
    <n v="5"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6"/>
    <x v="7"/>
    <d v="2020-03-12T17:20:18"/>
    <n v="16"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6"/>
    <x v="10"/>
    <d v="2020-03-12T17:20:18"/>
    <n v="50"/>
    <m/>
    <m/>
    <m/>
    <m/>
    <n v="8"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6"/>
    <x v="11"/>
    <d v="2020-03-12T17:20:18"/>
    <n v="10"/>
    <m/>
    <m/>
    <m/>
    <m/>
    <m/>
    <m/>
    <m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6"/>
    <x v="12"/>
    <d v="2020-03-12T17:20:1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6"/>
    <x v="14"/>
    <d v="2020-03-12T17:20:18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6"/>
    <x v="16"/>
    <d v="2020-03-12T17:20:18"/>
    <n v="39"/>
    <m/>
    <m/>
    <n v="5"/>
    <n v="3"/>
    <n v="4"/>
    <n v="13"/>
    <n v="8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6"/>
    <x v="18"/>
    <d v="2020-03-12T17:20:1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6"/>
    <x v="19"/>
    <d v="2020-03-12T17:20:18"/>
    <n v="45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6"/>
    <x v="20"/>
    <d v="2020-03-12T17:20:18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6"/>
    <x v="21"/>
    <d v="2020-03-12T17:20:1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7"/>
    <x v="7"/>
    <d v="2020-03-12T17:20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7"/>
    <x v="9"/>
    <d v="2020-03-12T17:20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7"/>
    <x v="10"/>
    <d v="2020-03-12T17:20:35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7"/>
    <x v="12"/>
    <d v="2020-03-12T17:20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7"/>
    <x v="14"/>
    <d v="2020-03-12T17:20:3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7"/>
    <x v="16"/>
    <d v="2020-03-12T17:20:35"/>
    <n v="7"/>
    <m/>
    <m/>
    <m/>
    <n v="1"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7"/>
    <x v="18"/>
    <d v="2020-03-12T17:20:3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7"/>
    <x v="19"/>
    <d v="2020-03-12T17:20:35"/>
    <n v="57"/>
    <n v="1"/>
    <m/>
    <n v="5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7"/>
    <x v="20"/>
    <d v="2020-03-12T17:20:35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7"/>
    <x v="21"/>
    <d v="2020-03-12T17:20:3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8"/>
    <x v="3"/>
    <d v="2020-03-12T17:20:5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8"/>
    <x v="7"/>
    <d v="2020-03-12T17:20:56"/>
    <n v="27"/>
    <m/>
    <n v="1"/>
    <n v="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8"/>
    <x v="9"/>
    <d v="2020-03-12T17:20:5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8"/>
    <x v="10"/>
    <d v="2020-03-12T17:20:56"/>
    <n v="122"/>
    <m/>
    <m/>
    <m/>
    <m/>
    <n v="36"/>
    <n v="4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8"/>
    <x v="11"/>
    <d v="2020-03-12T17:20:56"/>
    <n v="23"/>
    <m/>
    <m/>
    <m/>
    <m/>
    <m/>
    <m/>
    <m/>
    <n v="12"/>
    <m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8"/>
    <x v="12"/>
    <d v="2020-03-12T17:20:5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8"/>
    <x v="14"/>
    <d v="2020-03-12T17:20:56"/>
    <n v="3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8"/>
    <x v="16"/>
    <d v="2020-03-12T17:20:56"/>
    <n v="93"/>
    <m/>
    <n v="1"/>
    <n v="3"/>
    <n v="10"/>
    <n v="18"/>
    <n v="20"/>
    <n v="23"/>
    <n v="12"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8"/>
    <x v="17"/>
    <d v="2020-03-12T17:20:5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8"/>
    <x v="18"/>
    <d v="2020-03-12T17:20:56"/>
    <n v="8"/>
    <m/>
    <n v="7"/>
    <n v="8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8"/>
    <x v="19"/>
    <d v="2020-03-12T17:20:56"/>
    <n v="147"/>
    <m/>
    <n v="26"/>
    <n v="147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8"/>
    <x v="20"/>
    <d v="2020-03-12T17:20:56"/>
    <n v="147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8"/>
    <x v="21"/>
    <d v="2020-03-12T17:20:5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59"/>
    <x v="7"/>
    <d v="2020-03-12T17:21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59"/>
    <x v="10"/>
    <d v="2020-03-12T17:21:23"/>
    <n v="10"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59"/>
    <x v="16"/>
    <d v="2020-03-12T17:21:23"/>
    <n v="6"/>
    <m/>
    <m/>
    <m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59"/>
    <x v="26"/>
    <d v="2020-03-12T17:21:23"/>
    <n v="7"/>
    <n v="2"/>
    <m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59"/>
    <x v="27"/>
    <d v="2020-03-12T17:21:2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59"/>
    <x v="19"/>
    <d v="2020-03-12T17:21:23"/>
    <n v="49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59"/>
    <x v="20"/>
    <d v="2020-03-12T17:21:23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0"/>
    <x v="23"/>
    <d v="2020-03-12T17:22:00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0"/>
    <x v="7"/>
    <d v="2020-03-12T17:22:00"/>
    <n v="17"/>
    <n v="1"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0"/>
    <x v="9"/>
    <d v="2020-03-12T17:22:00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0"/>
    <x v="10"/>
    <d v="2020-03-12T17:22:00"/>
    <n v="26"/>
    <m/>
    <m/>
    <m/>
    <m/>
    <n v="6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0"/>
    <x v="11"/>
    <d v="2020-03-12T17:22:00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0"/>
    <x v="12"/>
    <d v="2020-03-12T17:22:00"/>
    <n v="6"/>
    <m/>
    <m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0"/>
    <x v="14"/>
    <d v="2020-03-12T17:22:00"/>
    <n v="3"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0"/>
    <x v="16"/>
    <d v="2020-03-12T17:22:00"/>
    <n v="24"/>
    <n v="1"/>
    <m/>
    <n v="3"/>
    <n v="5"/>
    <n v="3"/>
    <n v="7"/>
    <n v="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0"/>
    <x v="18"/>
    <d v="2020-03-12T17:22:00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0"/>
    <x v="19"/>
    <d v="2020-03-12T17:22:00"/>
    <n v="100"/>
    <n v="2"/>
    <n v="44"/>
    <n v="100"/>
    <n v="2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0"/>
    <x v="20"/>
    <d v="2020-03-12T17:22:00"/>
    <n v="10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0"/>
    <x v="21"/>
    <d v="2020-03-12T17:22:0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1"/>
    <x v="7"/>
    <d v="2020-03-12T17:22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1"/>
    <x v="10"/>
    <d v="2020-03-12T17:22:26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1"/>
    <x v="11"/>
    <d v="2020-03-12T17:22:2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1"/>
    <x v="16"/>
    <d v="2020-03-12T17:22:26"/>
    <n v="7"/>
    <m/>
    <m/>
    <m/>
    <n v="1"/>
    <n v="1"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1"/>
    <x v="18"/>
    <d v="2020-03-12T17:22:26"/>
    <n v="2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1"/>
    <x v="19"/>
    <d v="2020-03-12T17:22:26"/>
    <n v="38"/>
    <m/>
    <n v="7"/>
    <n v="38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1"/>
    <x v="20"/>
    <d v="2020-03-12T17:22:26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1"/>
    <x v="21"/>
    <d v="2020-03-12T17:22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2"/>
    <x v="28"/>
    <d v="2020-03-12T17:22:5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2"/>
    <x v="7"/>
    <d v="2020-03-12T17:22:52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2"/>
    <x v="10"/>
    <d v="2020-03-12T17:22:52"/>
    <n v="10"/>
    <m/>
    <m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2"/>
    <x v="11"/>
    <d v="2020-03-12T17:22:52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2"/>
    <x v="16"/>
    <d v="2020-03-12T17:22:52"/>
    <n v="9"/>
    <m/>
    <m/>
    <m/>
    <n v="1"/>
    <n v="1"/>
    <n v="1"/>
    <n v="3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2"/>
    <x v="18"/>
    <d v="2020-03-12T17:22:52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2"/>
    <x v="19"/>
    <d v="2020-03-12T17:22:52"/>
    <n v="70"/>
    <m/>
    <n v="16"/>
    <n v="70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2"/>
    <x v="20"/>
    <d v="2020-03-12T17:22:52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2"/>
    <x v="21"/>
    <d v="2020-03-12T17:22:5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3"/>
    <x v="6"/>
    <d v="2020-03-12T17:23:35"/>
    <n v="3.63"/>
    <n v="3.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3"/>
    <x v="23"/>
    <d v="2020-03-12T17:23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3"/>
    <x v="7"/>
    <d v="2020-03-12T17:23:35"/>
    <n v="12"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3"/>
    <x v="10"/>
    <d v="2020-03-12T17:23:35"/>
    <n v="20"/>
    <m/>
    <m/>
    <m/>
    <m/>
    <n v="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3"/>
    <x v="12"/>
    <d v="2020-03-12T17:23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3"/>
    <x v="13"/>
    <d v="2020-03-12T17:23:3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3"/>
    <x v="14"/>
    <d v="2020-03-12T17:23:3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3"/>
    <x v="16"/>
    <d v="2020-03-12T17:23:35"/>
    <n v="16"/>
    <m/>
    <m/>
    <n v="4"/>
    <n v="2"/>
    <n v="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3"/>
    <x v="26"/>
    <d v="2020-03-12T17:23:3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3"/>
    <x v="27"/>
    <d v="2020-03-12T17:23:35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3"/>
    <x v="19"/>
    <d v="2020-03-12T17:23:35"/>
    <n v="107"/>
    <m/>
    <m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3"/>
    <x v="20"/>
    <d v="2020-03-12T17:23:35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4"/>
    <x v="7"/>
    <d v="2020-03-12T17:24:00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4"/>
    <x v="9"/>
    <d v="2020-03-12T17:24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4"/>
    <x v="10"/>
    <d v="2020-03-12T17:24:00"/>
    <n v="26"/>
    <m/>
    <m/>
    <m/>
    <m/>
    <n v="2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4"/>
    <x v="11"/>
    <d v="2020-03-12T17:24:00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4"/>
    <x v="12"/>
    <d v="2020-03-12T17:24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4"/>
    <x v="14"/>
    <d v="2020-03-12T17:24:0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4"/>
    <x v="16"/>
    <d v="2020-03-12T17:24:00"/>
    <n v="22"/>
    <m/>
    <m/>
    <n v="3"/>
    <n v="1"/>
    <n v="1"/>
    <n v="5"/>
    <n v="7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4"/>
    <x v="18"/>
    <d v="2020-03-12T17:24:00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4"/>
    <x v="19"/>
    <d v="2020-03-12T17:24:00"/>
    <n v="80"/>
    <m/>
    <n v="1"/>
    <n v="8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4"/>
    <x v="20"/>
    <d v="2020-03-12T17:24:00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4"/>
    <x v="21"/>
    <d v="2020-03-12T17:24:0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5"/>
    <x v="7"/>
    <d v="2020-03-12T17:24:28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5"/>
    <x v="10"/>
    <d v="2020-03-12T17:24:28"/>
    <n v="8"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5"/>
    <x v="11"/>
    <d v="2020-03-12T17:24:2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5"/>
    <x v="16"/>
    <d v="2020-03-12T17:24:28"/>
    <n v="9"/>
    <m/>
    <m/>
    <n v="2"/>
    <n v="2"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5"/>
    <x v="18"/>
    <d v="2020-03-12T17:24:28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5"/>
    <x v="19"/>
    <d v="2020-03-12T17:24:28"/>
    <n v="42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5"/>
    <x v="20"/>
    <d v="2020-03-12T17:24:28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5"/>
    <x v="21"/>
    <d v="2020-03-12T17:24:2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6"/>
    <x v="7"/>
    <d v="2020-03-12T17:25:02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6"/>
    <x v="10"/>
    <d v="2020-03-12T17:25:02"/>
    <n v="16"/>
    <m/>
    <m/>
    <m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6"/>
    <x v="16"/>
    <d v="2020-03-12T17:25:02"/>
    <n v="12"/>
    <m/>
    <m/>
    <n v="2"/>
    <n v="2"/>
    <n v="1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6"/>
    <x v="26"/>
    <d v="2020-03-12T17:25:02"/>
    <n v="2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6"/>
    <x v="27"/>
    <d v="2020-03-12T17:25:0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6"/>
    <x v="18"/>
    <d v="2020-03-12T17:25:02"/>
    <n v="14"/>
    <m/>
    <n v="2"/>
    <n v="1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6"/>
    <x v="19"/>
    <d v="2020-03-12T17:25:02"/>
    <n v="57"/>
    <m/>
    <n v="11"/>
    <n v="57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6"/>
    <x v="20"/>
    <d v="2020-03-12T17:25:02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66"/>
    <x v="21"/>
    <d v="2020-03-12T17:25:0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7"/>
    <x v="0"/>
    <d v="2020-03-12T17:25:2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7"/>
    <x v="7"/>
    <d v="2020-03-12T17:25:26"/>
    <n v="18"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7"/>
    <x v="8"/>
    <d v="2020-03-12T17:25:2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7"/>
    <x v="9"/>
    <d v="2020-03-12T17:25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7"/>
    <x v="10"/>
    <d v="2020-03-12T17:25:26"/>
    <n v="50"/>
    <m/>
    <m/>
    <m/>
    <m/>
    <n v="6"/>
    <n v="2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7"/>
    <x v="11"/>
    <d v="2020-03-12T17:25:26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7"/>
    <x v="12"/>
    <d v="2020-03-12T17:25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7"/>
    <x v="14"/>
    <d v="2020-03-12T17:25:2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7"/>
    <x v="16"/>
    <d v="2020-03-12T17:25:26"/>
    <n v="37"/>
    <m/>
    <m/>
    <n v="5"/>
    <n v="4"/>
    <n v="3"/>
    <n v="10"/>
    <n v="1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7"/>
    <x v="18"/>
    <d v="2020-03-12T17:25:2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7"/>
    <x v="19"/>
    <d v="2020-03-12T17:25:26"/>
    <n v="41"/>
    <n v="1"/>
    <n v="38"/>
    <n v="41"/>
    <n v="1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7"/>
    <x v="20"/>
    <d v="2020-03-12T17:25:26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7"/>
    <x v="21"/>
    <d v="2020-03-12T17:25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8"/>
    <x v="7"/>
    <d v="2020-03-12T17:25:53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8"/>
    <x v="10"/>
    <d v="2020-03-12T17:25:53"/>
    <n v="28"/>
    <m/>
    <m/>
    <m/>
    <m/>
    <n v="1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8"/>
    <x v="11"/>
    <d v="2020-03-12T17:25:53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8"/>
    <x v="16"/>
    <d v="2020-03-12T17:25:53"/>
    <n v="20"/>
    <m/>
    <m/>
    <n v="2"/>
    <n v="1"/>
    <n v="6"/>
    <n v="4"/>
    <n v="4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8"/>
    <x v="19"/>
    <d v="2020-03-12T17:25:53"/>
    <n v="27"/>
    <m/>
    <n v="16"/>
    <n v="27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8"/>
    <x v="20"/>
    <d v="2020-03-12T17:25:53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9"/>
    <x v="0"/>
    <d v="2020-03-12T17:26:15"/>
    <n v="3.45"/>
    <m/>
    <m/>
    <m/>
    <m/>
    <n v="3.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9"/>
    <x v="5"/>
    <d v="2020-03-12T17:26:15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9"/>
    <x v="7"/>
    <d v="2020-03-12T17:26:15"/>
    <n v="12"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9"/>
    <x v="8"/>
    <d v="2020-03-12T17:26:1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9"/>
    <x v="10"/>
    <d v="2020-03-12T17:26:15"/>
    <n v="46"/>
    <m/>
    <m/>
    <m/>
    <m/>
    <n v="14"/>
    <n v="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9"/>
    <x v="11"/>
    <d v="2020-03-12T17:26:15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9"/>
    <x v="13"/>
    <d v="2020-03-12T17:26:1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9"/>
    <x v="16"/>
    <d v="2020-03-12T17:26:15"/>
    <n v="35"/>
    <m/>
    <m/>
    <n v="2"/>
    <n v="4"/>
    <n v="7"/>
    <n v="3"/>
    <n v="13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9"/>
    <x v="18"/>
    <d v="2020-03-12T17:26:1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9"/>
    <x v="19"/>
    <d v="2020-03-12T17:26:15"/>
    <n v="59"/>
    <m/>
    <n v="42"/>
    <n v="59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9"/>
    <x v="20"/>
    <d v="2020-03-12T17:26:15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69"/>
    <x v="21"/>
    <d v="2020-03-12T17:26:1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0"/>
    <x v="10"/>
    <d v="2020-03-12T17:26:2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0"/>
    <x v="16"/>
    <d v="2020-03-12T17:26:29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0"/>
    <x v="19"/>
    <d v="2020-03-12T17:26:2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0"/>
    <x v="20"/>
    <d v="2020-03-12T17:26:29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1"/>
    <x v="6"/>
    <d v="2020-03-12T17:26:48"/>
    <n v="1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1"/>
    <x v="7"/>
    <d v="2020-03-12T17:26:48"/>
    <n v="28"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1"/>
    <x v="10"/>
    <d v="2020-03-12T17:26:48"/>
    <n v="62"/>
    <m/>
    <m/>
    <m/>
    <m/>
    <n v="12"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1"/>
    <x v="11"/>
    <d v="2020-03-12T17:26:48"/>
    <n v="11"/>
    <m/>
    <m/>
    <m/>
    <m/>
    <m/>
    <m/>
    <m/>
    <n v="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1"/>
    <x v="13"/>
    <d v="2020-03-12T17:26:4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1"/>
    <x v="16"/>
    <d v="2020-03-12T17:26:48"/>
    <n v="54"/>
    <m/>
    <m/>
    <n v="7"/>
    <n v="7"/>
    <n v="6"/>
    <n v="12"/>
    <n v="13"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1"/>
    <x v="18"/>
    <d v="2020-03-12T17:26:48"/>
    <n v="6"/>
    <m/>
    <n v="4"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1"/>
    <x v="19"/>
    <d v="2020-03-12T17:26:48"/>
    <n v="78"/>
    <m/>
    <n v="50"/>
    <n v="78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1"/>
    <x v="20"/>
    <d v="2020-03-12T17:26:48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1"/>
    <x v="21"/>
    <d v="2020-03-12T17:26:4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2"/>
    <x v="0"/>
    <d v="2020-03-12T17:27:20"/>
    <n v="2.7"/>
    <m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2"/>
    <x v="7"/>
    <d v="2020-03-12T17:27:20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2"/>
    <x v="8"/>
    <d v="2020-03-12T17:27:2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2"/>
    <x v="10"/>
    <d v="2020-03-12T17:27:20"/>
    <n v="14"/>
    <m/>
    <m/>
    <m/>
    <m/>
    <n v="8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2"/>
    <x v="11"/>
    <d v="2020-03-12T17:27:20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2"/>
    <x v="16"/>
    <d v="2020-03-12T17:27:20"/>
    <n v="13"/>
    <m/>
    <m/>
    <n v="2"/>
    <n v="1"/>
    <n v="4"/>
    <n v="2"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2"/>
    <x v="26"/>
    <d v="2020-03-12T17:27:20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2"/>
    <x v="27"/>
    <d v="2020-03-12T17:27:2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2"/>
    <x v="18"/>
    <d v="2020-03-12T17:27:20"/>
    <n v="4"/>
    <m/>
    <n v="2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2"/>
    <x v="19"/>
    <d v="2020-03-12T17:27:20"/>
    <n v="38"/>
    <m/>
    <n v="5"/>
    <n v="3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2"/>
    <x v="20"/>
    <d v="2020-03-12T17:27:20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2"/>
    <x v="21"/>
    <d v="2020-03-12T17:27:2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3"/>
    <x v="7"/>
    <d v="2020-03-12T17:27:43"/>
    <n v="34"/>
    <m/>
    <m/>
    <n v="2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3"/>
    <x v="10"/>
    <d v="2020-03-12T17:27:43"/>
    <n v="63"/>
    <m/>
    <m/>
    <m/>
    <m/>
    <n v="20"/>
    <n v="2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3"/>
    <x v="11"/>
    <d v="2020-03-12T17:27:43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3"/>
    <x v="16"/>
    <d v="2020-03-12T17:27:43"/>
    <n v="53"/>
    <m/>
    <m/>
    <n v="12"/>
    <n v="5"/>
    <n v="10"/>
    <n v="10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3"/>
    <x v="18"/>
    <d v="2020-03-12T17:27:43"/>
    <n v="4"/>
    <m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3"/>
    <x v="19"/>
    <d v="2020-03-12T17:27:43"/>
    <n v="63"/>
    <m/>
    <n v="5"/>
    <n v="63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3"/>
    <x v="20"/>
    <d v="2020-03-12T17:27:43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3"/>
    <x v="21"/>
    <d v="2020-03-12T17:27:4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4"/>
    <x v="7"/>
    <d v="2020-03-12T17:28:0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4"/>
    <x v="10"/>
    <d v="2020-03-12T17:28:05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4"/>
    <x v="11"/>
    <d v="2020-03-12T17:28:05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4"/>
    <x v="16"/>
    <d v="2020-03-12T17:28:05"/>
    <n v="8"/>
    <m/>
    <m/>
    <n v="2"/>
    <m/>
    <n v="2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4"/>
    <x v="19"/>
    <d v="2020-03-12T17:28:05"/>
    <n v="11"/>
    <m/>
    <n v="7"/>
    <n v="11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474"/>
    <x v="20"/>
    <d v="2020-03-12T17:28:05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5"/>
    <x v="23"/>
    <d v="2020-03-12T17:28:2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5"/>
    <x v="7"/>
    <d v="2020-03-12T17:28:23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5"/>
    <x v="10"/>
    <d v="2020-03-12T17:28:23"/>
    <n v="21"/>
    <m/>
    <m/>
    <m/>
    <m/>
    <n v="2"/>
    <n v="1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5"/>
    <x v="11"/>
    <d v="2020-03-12T17:28:23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5"/>
    <x v="12"/>
    <d v="2020-03-12T17:28:2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5"/>
    <x v="14"/>
    <d v="2020-03-12T17:28:2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5"/>
    <x v="16"/>
    <d v="2020-03-12T17:28:23"/>
    <n v="16"/>
    <m/>
    <m/>
    <n v="1"/>
    <n v="1"/>
    <n v="1"/>
    <n v="6"/>
    <n v="4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5"/>
    <x v="37"/>
    <d v="2020-03-12T17:28:2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5"/>
    <x v="18"/>
    <d v="2020-03-12T17:28:23"/>
    <n v="3"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5"/>
    <x v="19"/>
    <d v="2020-03-12T17:28:23"/>
    <n v="32"/>
    <n v="7"/>
    <n v="6"/>
    <n v="3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5"/>
    <x v="20"/>
    <d v="2020-03-12T17:28:23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5"/>
    <x v="21"/>
    <d v="2020-03-12T17:28:2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6"/>
    <x v="7"/>
    <d v="2020-03-12T17:28:44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6"/>
    <x v="10"/>
    <d v="2020-03-12T17:28:4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6"/>
    <x v="11"/>
    <d v="2020-03-12T17:28:4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6"/>
    <x v="16"/>
    <d v="2020-03-12T17:28:44"/>
    <n v="6"/>
    <m/>
    <m/>
    <n v="1"/>
    <n v="2"/>
    <m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6"/>
    <x v="18"/>
    <d v="2020-03-12T17:28:4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6"/>
    <x v="19"/>
    <d v="2020-03-12T17:28:44"/>
    <n v="17"/>
    <m/>
    <n v="8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6"/>
    <x v="20"/>
    <d v="2020-03-12T17:28:44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6"/>
    <x v="21"/>
    <d v="2020-03-12T17:28:4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7"/>
    <x v="7"/>
    <d v="2020-03-12T17:29:00"/>
    <n v="8"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7"/>
    <x v="9"/>
    <d v="2020-03-12T17:29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7"/>
    <x v="10"/>
    <d v="2020-03-12T17:29:00"/>
    <n v="16"/>
    <m/>
    <m/>
    <m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7"/>
    <x v="11"/>
    <d v="2020-03-12T17:29:0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7"/>
    <x v="12"/>
    <d v="2020-03-12T17:29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7"/>
    <x v="14"/>
    <d v="2020-03-12T17:29:0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7"/>
    <x v="16"/>
    <d v="2020-03-12T17:29:00"/>
    <n v="13"/>
    <m/>
    <n v="1"/>
    <n v="2"/>
    <n v="1"/>
    <n v="1"/>
    <n v="3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7"/>
    <x v="19"/>
    <d v="2020-03-12T17:29:00"/>
    <n v="34"/>
    <n v="0"/>
    <n v="28"/>
    <n v="34"/>
    <n v="2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6"/>
    <s v="105477"/>
    <x v="20"/>
    <d v="2020-03-12T17:29:00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78"/>
    <x v="7"/>
    <d v="2020-03-12T17:29:22"/>
    <n v="20"/>
    <n v="0"/>
    <n v="0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78"/>
    <x v="10"/>
    <d v="2020-03-12T17:29:22"/>
    <n v="54"/>
    <m/>
    <m/>
    <m/>
    <m/>
    <n v="18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78"/>
    <x v="11"/>
    <d v="2020-03-12T17:29:22"/>
    <n v="6"/>
    <m/>
    <m/>
    <m/>
    <m/>
    <m/>
    <m/>
    <m/>
    <n v="2"/>
    <m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78"/>
    <x v="16"/>
    <d v="2020-03-12T17:29:22"/>
    <n v="41"/>
    <n v="0"/>
    <n v="0"/>
    <n v="6"/>
    <n v="4"/>
    <n v="9"/>
    <n v="9"/>
    <n v="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78"/>
    <x v="18"/>
    <d v="2020-03-12T17:29:22"/>
    <n v="5"/>
    <n v="0"/>
    <n v="3"/>
    <n v="5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78"/>
    <x v="19"/>
    <d v="2020-03-12T17:29:22"/>
    <n v="52"/>
    <n v="0"/>
    <n v="14"/>
    <n v="52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78"/>
    <x v="20"/>
    <d v="2020-03-12T17:29:22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78"/>
    <x v="21"/>
    <d v="2020-03-12T17:29:2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79"/>
    <x v="7"/>
    <d v="2020-03-12T17:29:44"/>
    <n v="12"/>
    <n v="0"/>
    <n v="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79"/>
    <x v="10"/>
    <d v="2020-03-12T17:29:44"/>
    <n v="28"/>
    <m/>
    <m/>
    <m/>
    <m/>
    <n v="8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79"/>
    <x v="11"/>
    <d v="2020-03-12T17:29:44"/>
    <n v="5"/>
    <m/>
    <m/>
    <m/>
    <m/>
    <m/>
    <m/>
    <m/>
    <n v="3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79"/>
    <x v="16"/>
    <d v="2020-03-12T17:29:44"/>
    <n v="24"/>
    <n v="0"/>
    <n v="0"/>
    <n v="4"/>
    <n v="2"/>
    <n v="4"/>
    <n v="7"/>
    <n v="3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79"/>
    <x v="18"/>
    <d v="2020-03-12T17:29:44"/>
    <n v="7"/>
    <n v="0"/>
    <n v="0"/>
    <n v="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79"/>
    <x v="19"/>
    <d v="2020-03-12T17:29:44"/>
    <n v="97"/>
    <n v="0"/>
    <n v="11"/>
    <n v="97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79"/>
    <x v="20"/>
    <d v="2020-03-12T17:29:44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79"/>
    <x v="21"/>
    <d v="2020-03-12T17:29:4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0"/>
    <x v="3"/>
    <d v="2020-03-12T17:30:05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0"/>
    <x v="23"/>
    <d v="2020-03-12T17:30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0"/>
    <x v="7"/>
    <d v="2020-03-12T17:30:05"/>
    <n v="46"/>
    <n v="0"/>
    <n v="2"/>
    <n v="2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0"/>
    <x v="9"/>
    <d v="2020-03-12T17:30:05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0"/>
    <x v="10"/>
    <d v="2020-03-12T17:30:05"/>
    <n v="117"/>
    <m/>
    <m/>
    <m/>
    <m/>
    <n v="30"/>
    <n v="48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0"/>
    <x v="11"/>
    <d v="2020-03-12T17:30:05"/>
    <n v="14"/>
    <m/>
    <m/>
    <m/>
    <m/>
    <m/>
    <m/>
    <m/>
    <n v="8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0"/>
    <x v="12"/>
    <d v="2020-03-12T17:30:05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0"/>
    <x v="14"/>
    <d v="2020-03-12T17:30:05"/>
    <n v="3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0"/>
    <x v="16"/>
    <d v="2020-03-12T17:30:05"/>
    <n v="93"/>
    <n v="0"/>
    <n v="1"/>
    <n v="13"/>
    <n v="9"/>
    <n v="15"/>
    <n v="24"/>
    <n v="20"/>
    <n v="8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0"/>
    <x v="17"/>
    <d v="2020-03-12T17:30:0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0"/>
    <x v="26"/>
    <d v="2020-03-12T17:30:05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0"/>
    <x v="27"/>
    <d v="2020-03-12T17:30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0"/>
    <x v="18"/>
    <d v="2020-03-12T17:30:05"/>
    <n v="8"/>
    <n v="3"/>
    <n v="2"/>
    <n v="8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0"/>
    <x v="19"/>
    <d v="2020-03-12T17:30:05"/>
    <n v="90"/>
    <n v="0"/>
    <n v="40"/>
    <n v="90"/>
    <n v="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0"/>
    <x v="20"/>
    <d v="2020-03-12T17:30:05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0"/>
    <x v="21"/>
    <d v="2020-03-12T17:30:0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1"/>
    <x v="9"/>
    <d v="2020-03-12T17:30:2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1"/>
    <x v="10"/>
    <d v="2020-03-12T17:30:20"/>
    <n v="18"/>
    <m/>
    <m/>
    <m/>
    <m/>
    <n v="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1"/>
    <x v="11"/>
    <d v="2020-03-12T17:30:2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1"/>
    <x v="12"/>
    <d v="2020-03-12T17:30:2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1"/>
    <x v="14"/>
    <d v="2020-03-12T17:30:2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1"/>
    <x v="16"/>
    <d v="2020-03-12T17:30:20"/>
    <n v="10"/>
    <n v="0"/>
    <n v="0"/>
    <n v="0"/>
    <n v="0"/>
    <n v="2"/>
    <n v="3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1"/>
    <x v="26"/>
    <d v="2020-03-12T17:30:20"/>
    <n v="2"/>
    <n v="0"/>
    <n v="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1"/>
    <x v="27"/>
    <d v="2020-03-12T17:30:2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1"/>
    <x v="18"/>
    <d v="2020-03-12T17:30:20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1"/>
    <x v="19"/>
    <d v="2020-03-12T17:30:20"/>
    <n v="18"/>
    <n v="0"/>
    <n v="1"/>
    <n v="18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1"/>
    <x v="20"/>
    <d v="2020-03-12T17:30:20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1"/>
    <x v="21"/>
    <d v="2020-03-12T17:30:2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1"/>
    <x v="35"/>
    <d v="2020-03-12T17:30:20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481"/>
    <x v="36"/>
    <d v="2020-03-12T17:30:2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2"/>
    <x v="7"/>
    <d v="2020-03-12T17:31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2"/>
    <x v="10"/>
    <d v="2020-03-12T17:31:09"/>
    <n v="24"/>
    <m/>
    <m/>
    <m/>
    <m/>
    <m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2"/>
    <x v="16"/>
    <d v="2020-03-12T17:31:09"/>
    <n v="13"/>
    <m/>
    <m/>
    <m/>
    <n v="1"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2"/>
    <x v="18"/>
    <d v="2020-03-12T17:31:09"/>
    <n v="5"/>
    <m/>
    <n v="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2"/>
    <x v="19"/>
    <d v="2020-03-12T17:31:09"/>
    <n v="87"/>
    <m/>
    <n v="11"/>
    <n v="87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2"/>
    <x v="20"/>
    <d v="2020-03-12T17:31:09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2"/>
    <x v="21"/>
    <d v="2020-03-12T17:31:0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3"/>
    <x v="7"/>
    <d v="2020-03-12T17:32:0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3"/>
    <x v="10"/>
    <d v="2020-03-12T17:32:06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3"/>
    <x v="16"/>
    <d v="2020-03-12T17:32:06"/>
    <n v="8"/>
    <m/>
    <m/>
    <m/>
    <n v="1"/>
    <m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3"/>
    <x v="18"/>
    <d v="2020-03-12T17:32:06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3"/>
    <x v="19"/>
    <d v="2020-03-12T17:32:06"/>
    <n v="34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3"/>
    <x v="20"/>
    <d v="2020-03-12T17:32:06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3"/>
    <x v="21"/>
    <d v="2020-03-12T17:32:0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4"/>
    <x v="7"/>
    <d v="2020-03-12T17:32:40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4"/>
    <x v="9"/>
    <d v="2020-03-12T17:32:4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4"/>
    <x v="10"/>
    <d v="2020-03-12T17:32:40"/>
    <n v="40"/>
    <m/>
    <m/>
    <m/>
    <m/>
    <n v="4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4"/>
    <x v="11"/>
    <d v="2020-03-12T17:32:40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4"/>
    <x v="12"/>
    <d v="2020-03-12T17:32:4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4"/>
    <x v="14"/>
    <d v="2020-03-12T17:32:4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4"/>
    <x v="16"/>
    <d v="2020-03-12T17:32:40"/>
    <n v="27"/>
    <m/>
    <m/>
    <n v="2"/>
    <n v="3"/>
    <n v="2"/>
    <n v="9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4"/>
    <x v="25"/>
    <d v="2020-03-12T17:32:40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4"/>
    <x v="18"/>
    <d v="2020-03-12T17:32:40"/>
    <n v="5"/>
    <m/>
    <n v="0"/>
    <n v="5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4"/>
    <x v="19"/>
    <d v="2020-03-12T17:32:40"/>
    <n v="58"/>
    <m/>
    <n v="12"/>
    <n v="58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4"/>
    <x v="20"/>
    <d v="2020-03-12T17:32:40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4"/>
    <x v="21"/>
    <d v="2020-03-12T17:32:4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6"/>
    <x v="3"/>
    <d v="2020-03-12T17:33:1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6"/>
    <x v="10"/>
    <d v="2020-03-12T17:33:13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6"/>
    <x v="11"/>
    <d v="2020-03-12T17:33:13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6"/>
    <x v="16"/>
    <d v="2020-03-12T17:33:13"/>
    <n v="6"/>
    <m/>
    <m/>
    <m/>
    <m/>
    <m/>
    <n v="2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6"/>
    <x v="17"/>
    <d v="2020-03-12T17:33:1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6"/>
    <x v="18"/>
    <d v="2020-03-12T17:33:13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6"/>
    <x v="19"/>
    <d v="2020-03-12T17:33:13"/>
    <n v="5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6"/>
    <x v="20"/>
    <d v="2020-03-12T17:33:13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6"/>
    <x v="21"/>
    <d v="2020-03-12T17:33:13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7"/>
    <x v="7"/>
    <d v="2020-03-12T17:33:48"/>
    <n v="24"/>
    <m/>
    <n v="4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7"/>
    <x v="10"/>
    <d v="2020-03-12T17:33:48"/>
    <n v="111"/>
    <m/>
    <m/>
    <m/>
    <m/>
    <n v="14"/>
    <n v="5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7"/>
    <x v="11"/>
    <d v="2020-03-12T17:33:48"/>
    <n v="25"/>
    <m/>
    <m/>
    <m/>
    <m/>
    <m/>
    <m/>
    <m/>
    <n v="9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7"/>
    <x v="16"/>
    <d v="2020-03-12T17:33:48"/>
    <n v="85"/>
    <m/>
    <n v="2"/>
    <n v="4"/>
    <n v="6"/>
    <n v="7"/>
    <n v="25"/>
    <n v="24"/>
    <n v="9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7"/>
    <x v="18"/>
    <d v="2020-03-12T17:33:48"/>
    <n v="4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7"/>
    <x v="19"/>
    <d v="2020-03-12T17:33:48"/>
    <n v="112"/>
    <m/>
    <m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7"/>
    <x v="20"/>
    <d v="2020-03-12T17:33:48"/>
    <n v="112"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7"/>
    <x v="21"/>
    <d v="2020-03-12T17:33:48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8"/>
    <x v="7"/>
    <d v="2020-03-12T17:34:0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8"/>
    <x v="10"/>
    <d v="2020-03-12T17:34:0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8"/>
    <x v="16"/>
    <d v="2020-03-12T17:34:04"/>
    <n v="3"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8"/>
    <x v="18"/>
    <d v="2020-03-12T17:34:04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8"/>
    <x v="19"/>
    <d v="2020-03-12T17:34:04"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8"/>
    <x v="20"/>
    <d v="2020-03-12T17:34:04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88"/>
    <x v="21"/>
    <d v="2020-03-12T17:34:0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89"/>
    <x v="23"/>
    <d v="2020-03-12T17:34:21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89"/>
    <x v="7"/>
    <d v="2020-03-12T17:34:21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89"/>
    <x v="10"/>
    <d v="2020-03-12T17:34:21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89"/>
    <x v="11"/>
    <d v="2020-03-12T17:34:21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89"/>
    <x v="12"/>
    <d v="2020-03-12T17:34:2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89"/>
    <x v="14"/>
    <d v="2020-03-12T17:34:2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89"/>
    <x v="16"/>
    <d v="2020-03-12T17:34:21"/>
    <n v="17"/>
    <m/>
    <m/>
    <n v="3"/>
    <n v="1"/>
    <m/>
    <n v="4"/>
    <n v="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89"/>
    <x v="19"/>
    <d v="2020-03-12T17:34:21"/>
    <n v="34"/>
    <m/>
    <n v="8"/>
    <n v="3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7"/>
    <s v="105489"/>
    <x v="20"/>
    <d v="2020-03-12T17:34:21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90"/>
    <x v="7"/>
    <d v="2020-03-12T17:34:35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90"/>
    <x v="9"/>
    <d v="2020-03-12T17:34:3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90"/>
    <x v="10"/>
    <d v="2020-03-12T17:34:35"/>
    <n v="6"/>
    <m/>
    <m/>
    <m/>
    <m/>
    <n v="4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90"/>
    <x v="11"/>
    <d v="2020-03-12T17:34:35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90"/>
    <x v="12"/>
    <d v="2020-03-12T17:34:3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90"/>
    <x v="14"/>
    <d v="2020-03-12T17:34:3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90"/>
    <x v="16"/>
    <d v="2020-03-12T17:34:35"/>
    <n v="8"/>
    <m/>
    <m/>
    <n v="2"/>
    <n v="1"/>
    <n v="2"/>
    <n v="0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90"/>
    <x v="18"/>
    <d v="2020-03-12T17:34:35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90"/>
    <x v="19"/>
    <d v="2020-03-12T17:34:35"/>
    <n v="33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90"/>
    <x v="20"/>
    <d v="2020-03-12T17:34:35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4"/>
    <s v="105490"/>
    <x v="21"/>
    <d v="2020-03-12T17:34:35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91"/>
    <x v="7"/>
    <d v="2020-03-13T09:17:25"/>
    <n v="28"/>
    <m/>
    <m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91"/>
    <x v="9"/>
    <d v="2020-03-13T09:17:25"/>
    <n v="8"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91"/>
    <x v="10"/>
    <d v="2020-03-13T09:17:25"/>
    <n v="83"/>
    <m/>
    <m/>
    <m/>
    <m/>
    <n v="14"/>
    <n v="28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91"/>
    <x v="11"/>
    <d v="2020-03-13T09:17:25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91"/>
    <x v="12"/>
    <d v="2020-03-13T09:17:25"/>
    <n v="8"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91"/>
    <x v="14"/>
    <d v="2020-03-13T09:17:25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91"/>
    <x v="16"/>
    <d v="2020-03-13T09:17:25"/>
    <n v="61"/>
    <m/>
    <m/>
    <n v="5"/>
    <n v="9"/>
    <n v="7"/>
    <n v="14"/>
    <n v="21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91"/>
    <x v="26"/>
    <d v="2020-03-13T09:17:2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91"/>
    <x v="27"/>
    <d v="2020-03-13T09:17:2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91"/>
    <x v="18"/>
    <d v="2020-03-13T09:17:25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91"/>
    <x v="19"/>
    <d v="2020-03-13T09:17:25"/>
    <n v="135"/>
    <m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91"/>
    <x v="20"/>
    <d v="2020-03-13T09:17:25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91"/>
    <x v="21"/>
    <d v="2020-03-13T09:17:25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92"/>
    <x v="7"/>
    <d v="2020-03-13T09:17:37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92"/>
    <x v="10"/>
    <d v="2020-03-13T09:17:37"/>
    <n v="20"/>
    <m/>
    <m/>
    <m/>
    <m/>
    <m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92"/>
    <x v="11"/>
    <d v="2020-03-13T09:17:37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92"/>
    <x v="16"/>
    <d v="2020-03-13T09:17:37"/>
    <n v="15"/>
    <m/>
    <m/>
    <n v="2"/>
    <n v="2"/>
    <m/>
    <n v="2"/>
    <n v="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92"/>
    <x v="19"/>
    <d v="2020-03-13T09:17:37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92"/>
    <x v="20"/>
    <d v="2020-03-13T09:17:37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92"/>
    <x v="33"/>
    <d v="2020-03-13T09:17:37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92"/>
    <x v="34"/>
    <d v="2020-03-13T09:17:3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93"/>
    <x v="7"/>
    <d v="2020-03-13T09:18:1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93"/>
    <x v="11"/>
    <d v="2020-03-13T09:18:1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93"/>
    <x v="16"/>
    <d v="2020-03-13T09:18:10"/>
    <n v="2"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93"/>
    <x v="18"/>
    <d v="2020-03-13T09:18:10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93"/>
    <x v="19"/>
    <d v="2020-03-13T09:18:10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93"/>
    <x v="20"/>
    <d v="2020-03-13T09:18:10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93"/>
    <x v="21"/>
    <d v="2020-03-13T09:18: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96"/>
    <x v="7"/>
    <d v="2020-03-13T09:18:5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96"/>
    <x v="10"/>
    <d v="2020-03-13T09:18:50"/>
    <n v="36"/>
    <m/>
    <m/>
    <m/>
    <m/>
    <n v="4"/>
    <n v="1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96"/>
    <x v="24"/>
    <d v="2020-03-13T09:18:5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96"/>
    <x v="11"/>
    <d v="2020-03-13T09:18:5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96"/>
    <x v="14"/>
    <d v="2020-03-13T09:18:50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96"/>
    <x v="16"/>
    <d v="2020-03-13T09:18:50"/>
    <n v="20"/>
    <m/>
    <m/>
    <n v="1"/>
    <m/>
    <n v="2"/>
    <n v="5"/>
    <n v="1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96"/>
    <x v="18"/>
    <d v="2020-03-13T09:18:50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96"/>
    <x v="19"/>
    <d v="2020-03-13T09:18:50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96"/>
    <x v="20"/>
    <d v="2020-03-13T09:18:50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96"/>
    <x v="21"/>
    <d v="2020-03-13T09:18:5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97"/>
    <x v="10"/>
    <d v="2020-03-13T09:19:0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97"/>
    <x v="16"/>
    <d v="2020-03-13T09:19:0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97"/>
    <x v="18"/>
    <d v="2020-03-13T09:19:05"/>
    <n v="5"/>
    <n v="1"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97"/>
    <x v="19"/>
    <d v="2020-03-13T09:19:05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97"/>
    <x v="20"/>
    <d v="2020-03-13T09:19:05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97"/>
    <x v="21"/>
    <d v="2020-03-13T09:19:0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98"/>
    <x v="25"/>
    <d v="2020-03-13T09:19:3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98"/>
    <x v="26"/>
    <d v="2020-03-13T09:19:39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98"/>
    <x v="27"/>
    <d v="2020-03-13T09:19:3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98"/>
    <x v="18"/>
    <d v="2020-03-13T09:19:3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98"/>
    <x v="19"/>
    <d v="2020-03-13T09:19:39"/>
    <n v="13"/>
    <m/>
    <n v="1"/>
    <n v="1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98"/>
    <x v="20"/>
    <d v="2020-03-13T09:19:39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9"/>
    <s v="105498"/>
    <x v="21"/>
    <d v="2020-03-13T09:19:3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99"/>
    <x v="7"/>
    <d v="2020-03-13T09:20:28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99"/>
    <x v="10"/>
    <d v="2020-03-13T09:20:28"/>
    <n v="20"/>
    <m/>
    <m/>
    <m/>
    <m/>
    <n v="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99"/>
    <x v="11"/>
    <d v="2020-03-13T09:20:28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99"/>
    <x v="16"/>
    <d v="2020-03-13T09:20:28"/>
    <n v="17"/>
    <m/>
    <m/>
    <m/>
    <n v="3"/>
    <n v="2"/>
    <n v="4"/>
    <n v="4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99"/>
    <x v="26"/>
    <d v="2020-03-13T09:20:28"/>
    <n v="5"/>
    <m/>
    <n v="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99"/>
    <x v="27"/>
    <d v="2020-03-13T09:20:2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99"/>
    <x v="19"/>
    <d v="2020-03-13T09:20:28"/>
    <n v="33"/>
    <m/>
    <n v="10"/>
    <n v="33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499"/>
    <x v="20"/>
    <d v="2020-03-13T09:20:28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501"/>
    <x v="7"/>
    <d v="2020-03-13T09:21:36"/>
    <n v="13"/>
    <n v="1"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501"/>
    <x v="9"/>
    <d v="2020-03-13T09:21:36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501"/>
    <x v="10"/>
    <d v="2020-03-13T09:21:36"/>
    <n v="76"/>
    <m/>
    <m/>
    <m/>
    <m/>
    <n v="14"/>
    <n v="3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501"/>
    <x v="11"/>
    <d v="2020-03-13T09:21:36"/>
    <n v="7"/>
    <m/>
    <m/>
    <m/>
    <m/>
    <m/>
    <m/>
    <m/>
    <n v="4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501"/>
    <x v="12"/>
    <d v="2020-03-13T09:21:36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501"/>
    <x v="14"/>
    <d v="2020-03-13T09:21:3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501"/>
    <x v="16"/>
    <d v="2020-03-13T09:21:36"/>
    <n v="53"/>
    <n v="1"/>
    <n v="2"/>
    <n v="3"/>
    <n v="2"/>
    <n v="7"/>
    <n v="18"/>
    <n v="13"/>
    <n v="4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501"/>
    <x v="18"/>
    <d v="2020-03-13T09:21:36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501"/>
    <x v="19"/>
    <d v="2020-03-13T09:21:36"/>
    <n v="133"/>
    <m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501"/>
    <x v="20"/>
    <d v="2020-03-13T09:21:36"/>
    <n v="133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501"/>
    <x v="21"/>
    <d v="2020-03-13T09:21:3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503"/>
    <x v="7"/>
    <d v="2020-03-13T09:24:35"/>
    <n v="8"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503"/>
    <x v="10"/>
    <d v="2020-03-13T09:24:35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503"/>
    <x v="16"/>
    <d v="2020-03-13T09:24:35"/>
    <n v="9"/>
    <m/>
    <m/>
    <n v="1"/>
    <n v="3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503"/>
    <x v="18"/>
    <d v="2020-03-13T09:24:35"/>
    <n v="4"/>
    <m/>
    <n v="3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503"/>
    <x v="19"/>
    <d v="2020-03-13T09:24:35"/>
    <n v="22"/>
    <m/>
    <n v="13"/>
    <n v="22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503"/>
    <x v="20"/>
    <d v="2020-03-13T09:24:35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503"/>
    <x v="21"/>
    <d v="2020-03-13T09:24:3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504"/>
    <x v="7"/>
    <d v="2020-03-13T09:25:24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504"/>
    <x v="10"/>
    <d v="2020-03-13T09:25:24"/>
    <n v="20"/>
    <m/>
    <m/>
    <m/>
    <m/>
    <n v="2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504"/>
    <x v="11"/>
    <d v="2020-03-13T09:25:24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504"/>
    <x v="16"/>
    <d v="2020-03-13T09:25:24"/>
    <n v="18"/>
    <m/>
    <m/>
    <n v="3"/>
    <n v="1"/>
    <n v="1"/>
    <n v="5"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504"/>
    <x v="18"/>
    <d v="2020-03-13T09:25:2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504"/>
    <x v="19"/>
    <d v="2020-03-13T09:25:24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504"/>
    <x v="20"/>
    <d v="2020-03-13T09:25:24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504"/>
    <x v="21"/>
    <d v="2020-03-13T09:25:2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5"/>
    <x v="7"/>
    <d v="2020-03-13T09:25:47"/>
    <n v="14"/>
    <m/>
    <n v="4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5"/>
    <x v="10"/>
    <d v="2020-03-13T09:25:47"/>
    <n v="24"/>
    <m/>
    <m/>
    <m/>
    <m/>
    <n v="1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5"/>
    <x v="16"/>
    <d v="2020-03-13T09:25:47"/>
    <n v="19"/>
    <m/>
    <n v="2"/>
    <n v="2"/>
    <n v="3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5"/>
    <x v="18"/>
    <d v="2020-03-13T09:25:4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5"/>
    <x v="19"/>
    <d v="2020-03-13T09:25:47"/>
    <n v="38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5"/>
    <x v="20"/>
    <d v="2020-03-13T09:25:47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5"/>
    <x v="21"/>
    <d v="2020-03-13T09:25:4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6"/>
    <x v="7"/>
    <d v="2020-03-13T09:27:23"/>
    <n v="17"/>
    <m/>
    <m/>
    <n v="10"/>
    <n v="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6"/>
    <x v="10"/>
    <d v="2020-03-13T09:27:23"/>
    <n v="24"/>
    <m/>
    <m/>
    <m/>
    <m/>
    <n v="10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6"/>
    <x v="11"/>
    <d v="2020-03-13T09:27:23"/>
    <n v="11"/>
    <m/>
    <m/>
    <m/>
    <m/>
    <m/>
    <m/>
    <m/>
    <n v="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6"/>
    <x v="16"/>
    <d v="2020-03-13T09:27:23"/>
    <n v="30"/>
    <m/>
    <m/>
    <n v="5"/>
    <n v="3"/>
    <n v="5"/>
    <n v="4"/>
    <n v="3"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6"/>
    <x v="19"/>
    <d v="2020-03-13T09:27:23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6"/>
    <x v="20"/>
    <d v="2020-03-13T09:27:2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507"/>
    <x v="7"/>
    <d v="2020-03-13T09:27:41"/>
    <n v="16"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507"/>
    <x v="9"/>
    <d v="2020-03-13T09:27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507"/>
    <x v="10"/>
    <d v="2020-03-13T09:27:41"/>
    <n v="32"/>
    <m/>
    <m/>
    <m/>
    <m/>
    <n v="18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507"/>
    <x v="11"/>
    <d v="2020-03-13T09:27:41"/>
    <n v="9"/>
    <m/>
    <m/>
    <m/>
    <m/>
    <m/>
    <m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507"/>
    <x v="12"/>
    <d v="2020-03-13T09:27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507"/>
    <x v="14"/>
    <d v="2020-03-13T09:27:4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507"/>
    <x v="16"/>
    <d v="2020-03-13T09:27:41"/>
    <n v="31"/>
    <m/>
    <m/>
    <n v="6"/>
    <n v="2"/>
    <n v="9"/>
    <n v="4"/>
    <n v="3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507"/>
    <x v="25"/>
    <d v="2020-03-13T09:27:41"/>
    <n v="9"/>
    <m/>
    <n v="3"/>
    <n v="9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507"/>
    <x v="18"/>
    <d v="2020-03-13T09:27:41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507"/>
    <x v="19"/>
    <d v="2020-03-13T09:27:41"/>
    <n v="122"/>
    <m/>
    <n v="15"/>
    <n v="122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507"/>
    <x v="20"/>
    <d v="2020-03-13T09:27:41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507"/>
    <x v="21"/>
    <d v="2020-03-13T09:27:41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508"/>
    <x v="23"/>
    <d v="2020-03-13T09:28:12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508"/>
    <x v="7"/>
    <d v="2020-03-13T09:28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508"/>
    <x v="10"/>
    <d v="2020-03-13T09:28:12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508"/>
    <x v="12"/>
    <d v="2020-03-13T09:28:1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508"/>
    <x v="14"/>
    <d v="2020-03-13T09:28:1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508"/>
    <x v="16"/>
    <d v="2020-03-13T09:28:12"/>
    <n v="6"/>
    <m/>
    <m/>
    <m/>
    <n v="1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508"/>
    <x v="26"/>
    <d v="2020-03-13T09:28:1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508"/>
    <x v="27"/>
    <d v="2020-03-13T09:28:1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508"/>
    <x v="19"/>
    <d v="2020-03-13T09:28:12"/>
    <n v="46"/>
    <n v="1"/>
    <n v="3"/>
    <n v="46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8"/>
    <s v="105508"/>
    <x v="20"/>
    <d v="2020-03-13T09:28:12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509"/>
    <x v="7"/>
    <d v="2020-03-13T09:28:34"/>
    <n v="12"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509"/>
    <x v="11"/>
    <d v="2020-03-13T09:28:34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509"/>
    <x v="16"/>
    <d v="2020-03-13T09:28:34"/>
    <n v="9"/>
    <m/>
    <m/>
    <n v="4"/>
    <n v="2"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509"/>
    <x v="19"/>
    <d v="2020-03-13T09:28:34"/>
    <n v="20"/>
    <m/>
    <n v="7"/>
    <n v="20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105509"/>
    <x v="20"/>
    <d v="2020-03-13T09:28:34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510"/>
    <x v="7"/>
    <d v="2020-03-13T09:28:57"/>
    <n v="20"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510"/>
    <x v="10"/>
    <d v="2020-03-13T09:28:57"/>
    <n v="38"/>
    <m/>
    <m/>
    <m/>
    <m/>
    <n v="10"/>
    <n v="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510"/>
    <x v="11"/>
    <d v="2020-03-13T09:28:57"/>
    <n v="12"/>
    <m/>
    <m/>
    <m/>
    <m/>
    <m/>
    <m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510"/>
    <x v="16"/>
    <d v="2020-03-13T09:28:57"/>
    <n v="38"/>
    <m/>
    <m/>
    <n v="7"/>
    <n v="3"/>
    <n v="5"/>
    <n v="4"/>
    <n v="10"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510"/>
    <x v="18"/>
    <d v="2020-03-13T09:28:57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510"/>
    <x v="19"/>
    <d v="2020-03-13T09:28:57"/>
    <n v="100"/>
    <m/>
    <n v="38"/>
    <n v="100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510"/>
    <x v="20"/>
    <d v="2020-03-13T09:28:57"/>
    <n v="10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510"/>
    <x v="21"/>
    <d v="2020-03-13T09:28:57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511"/>
    <x v="28"/>
    <d v="2020-03-13T09:29:17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511"/>
    <x v="7"/>
    <d v="2020-03-13T09:29:17"/>
    <n v="20"/>
    <n v="0"/>
    <n v="2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511"/>
    <x v="10"/>
    <d v="2020-03-13T09:29:17"/>
    <n v="48"/>
    <m/>
    <m/>
    <m/>
    <m/>
    <n v="4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511"/>
    <x v="11"/>
    <d v="2020-03-13T09:29:17"/>
    <n v="20"/>
    <m/>
    <m/>
    <m/>
    <m/>
    <m/>
    <m/>
    <m/>
    <n v="4"/>
    <m/>
    <n v="1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511"/>
    <x v="16"/>
    <d v="2020-03-13T09:29:17"/>
    <n v="46"/>
    <n v="0"/>
    <n v="1"/>
    <n v="6"/>
    <n v="3"/>
    <n v="2"/>
    <n v="11"/>
    <n v="11"/>
    <n v="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511"/>
    <x v="26"/>
    <d v="2020-03-13T09:29:17"/>
    <n v="4"/>
    <n v="0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511"/>
    <x v="27"/>
    <d v="2020-03-13T09:29:1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511"/>
    <x v="18"/>
    <d v="2020-03-13T09:29:17"/>
    <n v="3"/>
    <n v="0"/>
    <n v="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511"/>
    <x v="19"/>
    <d v="2020-03-13T09:29:17"/>
    <n v="54"/>
    <n v="0"/>
    <n v="30"/>
    <n v="54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511"/>
    <x v="20"/>
    <d v="2020-03-13T09:29:17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511"/>
    <x v="21"/>
    <d v="2020-03-13T09:29:1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7"/>
    <s v="105511"/>
    <x v="35"/>
    <d v="2020-03-13T09:29:17"/>
    <n v="0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0"/>
    <x v="30"/>
    <d v="2020-03-13T09:33:40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0"/>
    <x v="31"/>
    <d v="2020-03-13T09:33:40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0"/>
    <x v="1"/>
    <d v="2020-03-13T09:33:40"/>
    <n v="8"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0"/>
    <x v="3"/>
    <d v="2020-03-13T09:33:4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0"/>
    <x v="32"/>
    <d v="2020-03-13T09:33:40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0"/>
    <x v="7"/>
    <d v="2020-03-13T09:33:40"/>
    <n v="32"/>
    <m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0"/>
    <x v="10"/>
    <d v="2020-03-13T09:33:40"/>
    <n v="40"/>
    <m/>
    <m/>
    <m/>
    <m/>
    <n v="4"/>
    <n v="2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0"/>
    <x v="24"/>
    <d v="2020-03-13T09:33:4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0"/>
    <x v="11"/>
    <d v="2020-03-13T09:33:40"/>
    <n v="12"/>
    <m/>
    <m/>
    <m/>
    <m/>
    <m/>
    <m/>
    <m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0"/>
    <x v="14"/>
    <d v="2020-03-13T09:33:40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0"/>
    <x v="16"/>
    <d v="2020-03-13T09:33:40"/>
    <n v="47"/>
    <m/>
    <m/>
    <n v="8"/>
    <n v="8"/>
    <n v="2"/>
    <n v="12"/>
    <n v="6"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0"/>
    <x v="17"/>
    <d v="2020-03-13T09:33:40"/>
    <n v="7"/>
    <m/>
    <n v="1"/>
    <n v="1"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0"/>
    <x v="18"/>
    <d v="2020-03-13T09:33:40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0"/>
    <x v="19"/>
    <d v="2020-03-13T09:33:40"/>
    <n v="84"/>
    <n v="2"/>
    <n v="22"/>
    <n v="84"/>
    <n v="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0"/>
    <x v="20"/>
    <d v="2020-03-13T09:33:40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0"/>
    <x v="21"/>
    <d v="2020-03-13T09:33:4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1"/>
    <x v="7"/>
    <d v="2020-03-13T09:34:00"/>
    <n v="32"/>
    <m/>
    <m/>
    <n v="1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1"/>
    <x v="9"/>
    <d v="2020-03-13T09:34:0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1"/>
    <x v="10"/>
    <d v="2020-03-13T09:34:00"/>
    <n v="60"/>
    <m/>
    <m/>
    <m/>
    <m/>
    <n v="14"/>
    <n v="2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1"/>
    <x v="24"/>
    <d v="2020-03-13T09:34:00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1"/>
    <x v="11"/>
    <d v="2020-03-13T09:34:00"/>
    <n v="28"/>
    <m/>
    <m/>
    <m/>
    <m/>
    <m/>
    <m/>
    <m/>
    <n v="12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1"/>
    <x v="12"/>
    <d v="2020-03-13T09:34:0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1"/>
    <x v="14"/>
    <d v="2020-03-13T09:34:00"/>
    <n v="3"/>
    <m/>
    <m/>
    <m/>
    <m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1"/>
    <x v="16"/>
    <d v="2020-03-13T09:34:00"/>
    <n v="66"/>
    <m/>
    <m/>
    <n v="5"/>
    <n v="11"/>
    <n v="7"/>
    <n v="13"/>
    <n v="10"/>
    <n v="1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1"/>
    <x v="18"/>
    <d v="2020-03-13T09:34:00"/>
    <n v="3"/>
    <n v="0"/>
    <n v="1"/>
    <n v="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1"/>
    <x v="19"/>
    <d v="2020-03-13T09:34:00"/>
    <n v="27"/>
    <n v="0"/>
    <n v="10"/>
    <n v="27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1"/>
    <x v="20"/>
    <d v="2020-03-13T09:34:00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1"/>
    <x v="21"/>
    <d v="2020-03-13T09:34:0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2"/>
    <x v="3"/>
    <d v="2020-03-13T09:34:1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2"/>
    <x v="23"/>
    <d v="2020-03-13T09:34:16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2"/>
    <x v="7"/>
    <d v="2020-03-13T09:34:16"/>
    <n v="68"/>
    <m/>
    <m/>
    <n v="3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2"/>
    <x v="9"/>
    <d v="2020-03-13T09:34:1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2"/>
    <x v="10"/>
    <d v="2020-03-13T09:34:16"/>
    <n v="142"/>
    <m/>
    <m/>
    <m/>
    <m/>
    <n v="20"/>
    <n v="4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2"/>
    <x v="11"/>
    <d v="2020-03-13T09:34:16"/>
    <n v="19"/>
    <m/>
    <m/>
    <m/>
    <m/>
    <m/>
    <m/>
    <m/>
    <n v="11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2"/>
    <x v="12"/>
    <d v="2020-03-13T09:34:16"/>
    <n v="12"/>
    <m/>
    <m/>
    <n v="4"/>
    <n v="4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2"/>
    <x v="14"/>
    <d v="2020-03-13T09:34:16"/>
    <n v="6"/>
    <m/>
    <m/>
    <n v="2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2"/>
    <x v="16"/>
    <d v="2020-03-13T09:34:16"/>
    <n v="120"/>
    <m/>
    <m/>
    <n v="15"/>
    <n v="19"/>
    <n v="10"/>
    <n v="23"/>
    <n v="38"/>
    <n v="1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2"/>
    <x v="17"/>
    <d v="2020-03-13T09:34:16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2"/>
    <x v="19"/>
    <d v="2020-03-13T09:34:16"/>
    <n v="6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105702"/>
    <x v="20"/>
    <d v="2020-03-13T09:34:16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2"/>
    <x v="0"/>
    <d v="2020-03-13T09:36:05"/>
    <n v="4.5"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2"/>
    <x v="22"/>
    <d v="2020-03-13T09:36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2"/>
    <x v="23"/>
    <d v="2020-03-13T09:36:05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2"/>
    <x v="7"/>
    <d v="2020-03-13T09:36:05"/>
    <n v="91"/>
    <n v="1"/>
    <n v="2"/>
    <n v="52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2"/>
    <x v="8"/>
    <d v="2020-03-13T09:36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2"/>
    <x v="9"/>
    <d v="2020-03-13T09:36:05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2"/>
    <x v="10"/>
    <d v="2020-03-13T09:36:05"/>
    <n v="199"/>
    <m/>
    <m/>
    <m/>
    <m/>
    <n v="48"/>
    <n v="74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2"/>
    <x v="24"/>
    <d v="2020-03-13T09:36:05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2"/>
    <x v="11"/>
    <d v="2020-03-13T09:36:05"/>
    <n v="54"/>
    <m/>
    <m/>
    <m/>
    <m/>
    <m/>
    <m/>
    <m/>
    <n v="21"/>
    <m/>
    <n v="3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2"/>
    <x v="12"/>
    <d v="2020-03-13T09:36:05"/>
    <n v="18"/>
    <m/>
    <m/>
    <n v="6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2"/>
    <x v="13"/>
    <d v="2020-03-13T09:36:0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2"/>
    <x v="14"/>
    <d v="2020-03-13T09:36:05"/>
    <n v="11"/>
    <m/>
    <m/>
    <n v="3"/>
    <m/>
    <m/>
    <n v="6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2"/>
    <x v="16"/>
    <d v="2020-03-13T09:36:05"/>
    <n v="185"/>
    <n v="1"/>
    <n v="1"/>
    <n v="26"/>
    <n v="18"/>
    <n v="24"/>
    <n v="37"/>
    <n v="39"/>
    <n v="21"/>
    <m/>
    <n v="1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2"/>
    <x v="18"/>
    <d v="2020-03-13T09:36:05"/>
    <n v="35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2"/>
    <x v="19"/>
    <d v="2020-03-13T09:36:05"/>
    <n v="169"/>
    <n v="10"/>
    <n v="59"/>
    <n v="169"/>
    <n v="10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2"/>
    <x v="20"/>
    <d v="2020-03-13T09:36:05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2"/>
    <x v="21"/>
    <d v="2020-03-13T09:36:05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3"/>
    <x v="28"/>
    <d v="2020-03-13T09:36:32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3"/>
    <x v="23"/>
    <d v="2020-03-13T09:36:32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3"/>
    <x v="7"/>
    <d v="2020-03-13T09:36:32"/>
    <n v="52"/>
    <m/>
    <n v="2"/>
    <n v="2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3"/>
    <x v="8"/>
    <d v="2020-03-13T09:36:3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3"/>
    <x v="9"/>
    <d v="2020-03-13T09:36:3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3"/>
    <x v="10"/>
    <d v="2020-03-13T09:36:32"/>
    <n v="132"/>
    <m/>
    <m/>
    <m/>
    <m/>
    <n v="32"/>
    <n v="6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3"/>
    <x v="24"/>
    <d v="2020-03-13T09:36:3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3"/>
    <x v="11"/>
    <d v="2020-03-13T09:36:32"/>
    <n v="20"/>
    <m/>
    <m/>
    <m/>
    <m/>
    <m/>
    <m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3"/>
    <x v="12"/>
    <d v="2020-03-13T09:36:32"/>
    <n v="6"/>
    <m/>
    <m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3"/>
    <x v="14"/>
    <d v="2020-03-13T09:36:32"/>
    <n v="4"/>
    <m/>
    <m/>
    <n v="1"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3"/>
    <x v="16"/>
    <d v="2020-03-13T09:36:32"/>
    <n v="107"/>
    <m/>
    <n v="1"/>
    <n v="10"/>
    <n v="15"/>
    <n v="16"/>
    <n v="30"/>
    <n v="20"/>
    <n v="1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3"/>
    <x v="25"/>
    <d v="2020-03-13T09:36:32"/>
    <n v="35"/>
    <n v="0"/>
    <n v="5"/>
    <n v="3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3"/>
    <x v="19"/>
    <d v="2020-03-13T09:36:32"/>
    <n v="282"/>
    <n v="6"/>
    <n v="58"/>
    <n v="282"/>
    <n v="6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723"/>
    <x v="20"/>
    <d v="2020-03-13T09:36:32"/>
    <n v="282"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367"/>
    <x v="3"/>
    <d v="2020-03-13T09:40:38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367"/>
    <x v="7"/>
    <d v="2020-03-13T09:40:38"/>
    <n v="28"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367"/>
    <x v="9"/>
    <d v="2020-03-13T09:40:38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367"/>
    <x v="10"/>
    <d v="2020-03-13T09:40:38"/>
    <n v="116"/>
    <m/>
    <m/>
    <m/>
    <m/>
    <n v="20"/>
    <n v="6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367"/>
    <x v="11"/>
    <d v="2020-03-13T09:40:38"/>
    <n v="26"/>
    <m/>
    <m/>
    <m/>
    <m/>
    <m/>
    <m/>
    <m/>
    <n v="14"/>
    <m/>
    <n v="1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367"/>
    <x v="12"/>
    <d v="2020-03-13T09:40:38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367"/>
    <x v="14"/>
    <d v="2020-03-13T09:40:38"/>
    <n v="2"/>
    <m/>
    <m/>
    <m/>
    <m/>
    <n v="1"/>
    <n v="1"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367"/>
    <x v="15"/>
    <d v="2020-03-13T09:40:38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367"/>
    <x v="16"/>
    <d v="2020-03-13T09:40:38"/>
    <n v="93"/>
    <m/>
    <m/>
    <n v="7"/>
    <n v="7"/>
    <n v="10"/>
    <n v="32"/>
    <n v="17"/>
    <n v="14"/>
    <m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367"/>
    <x v="17"/>
    <d v="2020-03-13T09:40:3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367"/>
    <x v="37"/>
    <d v="2020-03-13T09:40:38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367"/>
    <x v="18"/>
    <d v="2020-03-13T09:40:38"/>
    <n v="34"/>
    <m/>
    <n v="27"/>
    <n v="34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367"/>
    <x v="19"/>
    <d v="2020-03-13T09:40:38"/>
    <n v="163"/>
    <n v="1"/>
    <n v="18"/>
    <n v="163"/>
    <n v="1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367"/>
    <x v="20"/>
    <d v="2020-03-13T09:40:38"/>
    <n v="163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367"/>
    <x v="21"/>
    <d v="2020-03-13T09:40:38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200402"/>
    <x v="1"/>
    <d v="2020-03-13T09:41:08"/>
    <n v="4"/>
    <n v="0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200402"/>
    <x v="28"/>
    <d v="2020-03-13T09:41:08"/>
    <n v="4.4000000000000004"/>
    <n v="0"/>
    <n v="4.400000000000000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200402"/>
    <x v="3"/>
    <d v="2020-03-13T09:41:08"/>
    <n v="4"/>
    <m/>
    <m/>
    <m/>
    <m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200402"/>
    <x v="23"/>
    <d v="2020-03-13T09:41:08"/>
    <n v="2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200402"/>
    <x v="7"/>
    <d v="2020-03-13T09:41:08"/>
    <n v="48"/>
    <n v="0"/>
    <n v="0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200402"/>
    <x v="8"/>
    <d v="2020-03-13T09:41:08"/>
    <n v="1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200402"/>
    <x v="9"/>
    <d v="2020-03-13T09:41:08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200402"/>
    <x v="10"/>
    <d v="2020-03-13T09:41:08"/>
    <n v="80"/>
    <m/>
    <m/>
    <m/>
    <m/>
    <n v="22"/>
    <n v="36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200402"/>
    <x v="24"/>
    <d v="2020-03-13T09:41:08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200402"/>
    <x v="11"/>
    <d v="2020-03-13T09:41:08"/>
    <n v="41"/>
    <m/>
    <m/>
    <m/>
    <m/>
    <m/>
    <m/>
    <m/>
    <n v="15"/>
    <m/>
    <n v="2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200402"/>
    <x v="12"/>
    <d v="2020-03-13T09:41:08"/>
    <n v="4"/>
    <m/>
    <n v="0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200402"/>
    <x v="14"/>
    <d v="2020-03-13T09:41:08"/>
    <n v="4"/>
    <n v="0"/>
    <n v="0"/>
    <n v="0"/>
    <n v="1"/>
    <n v="0"/>
    <n v="1"/>
    <n v="0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200402"/>
    <x v="16"/>
    <d v="2020-03-13T09:41:08"/>
    <n v="92"/>
    <n v="0"/>
    <n v="0"/>
    <n v="12"/>
    <n v="12"/>
    <n v="11"/>
    <n v="18"/>
    <n v="11"/>
    <n v="15"/>
    <m/>
    <n v="1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200402"/>
    <x v="17"/>
    <d v="2020-03-13T09:41:08"/>
    <n v="4"/>
    <n v="0"/>
    <n v="1"/>
    <n v="1"/>
    <n v="0"/>
    <n v="1"/>
    <n v="1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200402"/>
    <x v="18"/>
    <d v="2020-03-13T09:41:08"/>
    <n v="14"/>
    <n v="3"/>
    <n v="4"/>
    <n v="14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200402"/>
    <x v="19"/>
    <d v="2020-03-13T09:41:08"/>
    <n v="38"/>
    <n v="2"/>
    <n v="15"/>
    <n v="38"/>
    <n v="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200402"/>
    <x v="20"/>
    <d v="2020-03-13T09:41:08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5"/>
    <s v="200402"/>
    <x v="21"/>
    <d v="2020-03-13T09:41:0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200538"/>
    <x v="0"/>
    <d v="2020-03-13T09:42:15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200538"/>
    <x v="3"/>
    <d v="2020-03-13T09:42:1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200538"/>
    <x v="6"/>
    <d v="2020-03-13T09:42:15"/>
    <n v="3.27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200538"/>
    <x v="23"/>
    <d v="2020-03-13T09:42:15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200538"/>
    <x v="7"/>
    <d v="2020-03-13T09:42:15"/>
    <n v="84"/>
    <m/>
    <m/>
    <n v="4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200538"/>
    <x v="8"/>
    <d v="2020-03-13T09:42:1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200538"/>
    <x v="9"/>
    <d v="2020-03-13T09:42:1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200538"/>
    <x v="10"/>
    <d v="2020-03-13T09:42:15"/>
    <n v="136"/>
    <m/>
    <m/>
    <m/>
    <m/>
    <n v="28"/>
    <n v="62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200538"/>
    <x v="11"/>
    <d v="2020-03-13T09:42:15"/>
    <n v="28"/>
    <m/>
    <m/>
    <m/>
    <m/>
    <m/>
    <m/>
    <m/>
    <n v="16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200538"/>
    <x v="12"/>
    <d v="2020-03-13T09:42:15"/>
    <n v="8"/>
    <m/>
    <m/>
    <n v="2"/>
    <n v="2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200538"/>
    <x v="13"/>
    <d v="2020-03-13T09:42:1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200538"/>
    <x v="14"/>
    <d v="2020-03-13T09:42:15"/>
    <n v="4"/>
    <m/>
    <m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200538"/>
    <x v="16"/>
    <d v="2020-03-13T09:42:15"/>
    <n v="132"/>
    <m/>
    <m/>
    <n v="20"/>
    <n v="22"/>
    <n v="14"/>
    <n v="31"/>
    <n v="23"/>
    <n v="1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200538"/>
    <x v="17"/>
    <d v="2020-03-13T09:42:1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200538"/>
    <x v="18"/>
    <d v="2020-03-13T09:42:15"/>
    <n v="16"/>
    <m/>
    <n v="6"/>
    <n v="1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200538"/>
    <x v="19"/>
    <d v="2020-03-13T09:42:15"/>
    <n v="110"/>
    <m/>
    <n v="29"/>
    <n v="110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200538"/>
    <x v="20"/>
    <d v="2020-03-13T09:42:15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6"/>
    <s v="200538"/>
    <x v="21"/>
    <d v="2020-03-13T09:42:1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30"/>
    <d v="2020-03-13T09:43:46"/>
    <n v="2.7"/>
    <m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31"/>
    <d v="2020-03-13T09:43:46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0"/>
    <d v="2020-03-13T09:43:46"/>
    <n v="12.6"/>
    <m/>
    <n v="2.25"/>
    <n v="7.65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38"/>
    <d v="2020-03-13T09:43:4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1"/>
    <d v="2020-03-13T09:43:46"/>
    <n v="20"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28"/>
    <d v="2020-03-13T09:43:46"/>
    <n v="6.4"/>
    <m/>
    <m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3"/>
    <d v="2020-03-13T09:43:46"/>
    <n v="54"/>
    <m/>
    <m/>
    <m/>
    <m/>
    <n v="8"/>
    <n v="2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4"/>
    <d v="2020-03-13T09:43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29"/>
    <d v="2020-03-13T09:43:46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22"/>
    <d v="2020-03-13T09:43:4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5"/>
    <d v="2020-03-13T09:43:46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6"/>
    <d v="2020-03-13T09:43:4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23"/>
    <d v="2020-03-13T09:43:46"/>
    <n v="6"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32"/>
    <d v="2020-03-13T09:43:46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7"/>
    <d v="2020-03-13T09:43:46"/>
    <n v="277"/>
    <n v="4"/>
    <n v="5"/>
    <n v="148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8"/>
    <d v="2020-03-13T09:43:46"/>
    <n v="6"/>
    <m/>
    <n v="1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9"/>
    <d v="2020-03-13T09:43:46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10"/>
    <d v="2020-03-13T09:43:46"/>
    <n v="666"/>
    <m/>
    <m/>
    <m/>
    <m/>
    <n v="150"/>
    <n v="266"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24"/>
    <d v="2020-03-13T09:43:46"/>
    <n v="20"/>
    <m/>
    <m/>
    <m/>
    <m/>
    <m/>
    <m/>
    <m/>
    <m/>
    <n v="12"/>
    <n v="3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11"/>
    <d v="2020-03-13T09:43:46"/>
    <n v="138"/>
    <m/>
    <m/>
    <m/>
    <m/>
    <m/>
    <m/>
    <m/>
    <n v="69"/>
    <m/>
    <n v="6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12"/>
    <d v="2020-03-13T09:43:46"/>
    <n v="14"/>
    <m/>
    <m/>
    <m/>
    <n v="2"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13"/>
    <d v="2020-03-13T09:43:46"/>
    <n v="3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14"/>
    <d v="2020-03-13T09:43:46"/>
    <n v="17"/>
    <n v="2"/>
    <m/>
    <m/>
    <n v="1"/>
    <n v="1"/>
    <n v="2"/>
    <n v="3"/>
    <m/>
    <n v="4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15"/>
    <d v="2020-03-13T09:43:46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16"/>
    <d v="2020-03-13T09:43:46"/>
    <n v="576"/>
    <n v="2"/>
    <n v="3"/>
    <n v="74"/>
    <n v="60"/>
    <n v="75"/>
    <n v="133"/>
    <n v="125"/>
    <n v="69"/>
    <m/>
    <n v="3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17"/>
    <d v="2020-03-13T09:43:46"/>
    <n v="40"/>
    <m/>
    <m/>
    <n v="3"/>
    <n v="7"/>
    <n v="4"/>
    <n v="11"/>
    <n v="1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18"/>
    <d v="2020-03-13T09:43:46"/>
    <n v="0"/>
    <n v="6"/>
    <n v="8"/>
    <n v="0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19"/>
    <d v="2020-03-13T09:43:46"/>
    <n v="512"/>
    <n v="13"/>
    <n v="165"/>
    <n v="512"/>
    <n v="13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20"/>
    <d v="2020-03-13T09:43:46"/>
    <n v="512"/>
    <n v="5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33"/>
    <d v="2020-03-13T09:43:46"/>
    <n v="27"/>
    <n v="0"/>
    <n v="0"/>
    <n v="2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569"/>
    <x v="34"/>
    <d v="2020-03-13T09:43:46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258"/>
    <x v="3"/>
    <d v="2020-03-13T09:44:56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258"/>
    <x v="7"/>
    <d v="2020-03-13T09:44:56"/>
    <n v="54"/>
    <m/>
    <m/>
    <n v="2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258"/>
    <x v="10"/>
    <d v="2020-03-13T09:44:56"/>
    <n v="141"/>
    <m/>
    <m/>
    <m/>
    <m/>
    <n v="18"/>
    <n v="66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258"/>
    <x v="11"/>
    <d v="2020-03-13T09:44:56"/>
    <n v="34"/>
    <m/>
    <m/>
    <m/>
    <m/>
    <m/>
    <m/>
    <m/>
    <n v="18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258"/>
    <x v="16"/>
    <d v="2020-03-13T09:44:56"/>
    <n v="124"/>
    <m/>
    <m/>
    <n v="11"/>
    <n v="16"/>
    <n v="9"/>
    <n v="33"/>
    <n v="29"/>
    <n v="1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258"/>
    <x v="17"/>
    <d v="2020-03-13T09:44:5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258"/>
    <x v="18"/>
    <d v="2020-03-13T09:44:56"/>
    <n v="14"/>
    <n v="1"/>
    <n v="4"/>
    <n v="14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258"/>
    <x v="19"/>
    <d v="2020-03-13T09:44:56"/>
    <n v="141"/>
    <n v="2"/>
    <n v="12"/>
    <n v="141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258"/>
    <x v="20"/>
    <d v="2020-03-13T09:44:56"/>
    <n v="141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258"/>
    <x v="21"/>
    <d v="2020-03-13T09:44:56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258"/>
    <x v="35"/>
    <d v="2020-03-13T09:44:5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200258"/>
    <x v="36"/>
    <d v="2020-03-13T09:44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30"/>
    <d v="2020-03-13T10:20:43"/>
    <n v="4.5"/>
    <n v="0"/>
    <n v="0"/>
    <n v="0"/>
    <n v="4.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31"/>
    <d v="2020-03-13T10:20:43"/>
    <n v="3.2"/>
    <n v="0"/>
    <n v="0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0"/>
    <d v="2020-03-13T10:20:43"/>
    <n v="6.3"/>
    <n v="0"/>
    <n v="0"/>
    <n v="2.7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1"/>
    <d v="2020-03-13T10:20:43"/>
    <n v="22"/>
    <n v="0"/>
    <n v="6"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3"/>
    <d v="2020-03-13T10:20:43"/>
    <n v="61"/>
    <m/>
    <m/>
    <m/>
    <m/>
    <n v="22"/>
    <n v="2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22"/>
    <d v="2020-03-13T10:20:4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6"/>
    <d v="2020-03-13T10:20:43"/>
    <n v="4.1399999999999997"/>
    <n v="0"/>
    <n v="4.139999999999999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23"/>
    <d v="2020-03-13T10:20:43"/>
    <n v="14"/>
    <n v="0"/>
    <n v="0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32"/>
    <d v="2020-03-13T10:20:43"/>
    <n v="2"/>
    <n v="0"/>
    <n v="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7"/>
    <d v="2020-03-13T10:20:43"/>
    <n v="388"/>
    <n v="0"/>
    <n v="4"/>
    <n v="170"/>
    <n v="2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8"/>
    <d v="2020-03-13T10:20:43"/>
    <n v="2"/>
    <n v="0"/>
    <n v="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9"/>
    <d v="2020-03-13T10:20:4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10"/>
    <d v="2020-03-13T10:20:43"/>
    <n v="827"/>
    <m/>
    <m/>
    <m/>
    <m/>
    <n v="158"/>
    <n v="400"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24"/>
    <d v="2020-03-13T10:20:43"/>
    <n v="12"/>
    <m/>
    <m/>
    <m/>
    <m/>
    <m/>
    <m/>
    <m/>
    <m/>
    <n v="9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11"/>
    <d v="2020-03-13T10:20:43"/>
    <n v="197"/>
    <m/>
    <m/>
    <m/>
    <m/>
    <m/>
    <m/>
    <m/>
    <n v="115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12"/>
    <d v="2020-03-13T10:20:43"/>
    <n v="18"/>
    <m/>
    <n v="0"/>
    <n v="4"/>
    <n v="8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13"/>
    <d v="2020-03-13T10:20:43"/>
    <n v="2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14"/>
    <d v="2020-03-13T10:20:43"/>
    <n v="13"/>
    <n v="0"/>
    <n v="0"/>
    <n v="2"/>
    <n v="4"/>
    <n v="0"/>
    <n v="3"/>
    <n v="0"/>
    <m/>
    <n v="3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16"/>
    <d v="2020-03-13T10:20:43"/>
    <n v="766"/>
    <n v="0"/>
    <n v="2"/>
    <n v="85"/>
    <n v="107"/>
    <n v="79"/>
    <n v="200"/>
    <n v="137"/>
    <n v="115"/>
    <m/>
    <n v="4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17"/>
    <d v="2020-03-13T10:20:43"/>
    <n v="50"/>
    <n v="0"/>
    <n v="3"/>
    <n v="14"/>
    <n v="2"/>
    <n v="11"/>
    <n v="11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18"/>
    <d v="2020-03-13T10:20:43"/>
    <n v="49"/>
    <n v="4"/>
    <n v="0"/>
    <n v="49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19"/>
    <d v="2020-03-13T10:20:43"/>
    <n v="886"/>
    <n v="13"/>
    <n v="153"/>
    <n v="886"/>
    <n v="13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20"/>
    <d v="2020-03-13T10:20:43"/>
    <n v="886"/>
    <n v="8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3"/>
    <x v="21"/>
    <d v="2020-03-13T10:20:43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30"/>
    <d v="2020-03-13T10:21:03"/>
    <n v="2.25"/>
    <n v="0"/>
    <n v="0"/>
    <n v="2.2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0"/>
    <d v="2020-03-13T10:21:03"/>
    <n v="3.15"/>
    <n v="0"/>
    <n v="0"/>
    <n v="0"/>
    <n v="3.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1"/>
    <d v="2020-03-13T10:21:03"/>
    <n v="10"/>
    <n v="0"/>
    <n v="0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28"/>
    <d v="2020-03-13T10:21:03"/>
    <n v="10.4"/>
    <n v="0"/>
    <n v="0"/>
    <n v="0"/>
    <n v="7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3"/>
    <d v="2020-03-13T10:21:03"/>
    <n v="34"/>
    <m/>
    <m/>
    <m/>
    <m/>
    <n v="10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5"/>
    <d v="2020-03-13T10:21:03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6"/>
    <d v="2020-03-13T10:21:03"/>
    <n v="6.17"/>
    <n v="2.1800000000000002"/>
    <n v="3.9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23"/>
    <d v="2020-03-13T10:21:03"/>
    <n v="8"/>
    <n v="0"/>
    <n v="0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32"/>
    <d v="2020-03-13T10:21:03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7"/>
    <d v="2020-03-13T10:21:03"/>
    <n v="423"/>
    <n v="7"/>
    <n v="17"/>
    <n v="196"/>
    <n v="20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8"/>
    <d v="2020-03-13T10:21:03"/>
    <n v="4"/>
    <n v="0"/>
    <n v="0"/>
    <n v="0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9"/>
    <d v="2020-03-13T10:21:03"/>
    <n v="18"/>
    <m/>
    <m/>
    <m/>
    <m/>
    <n v="2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10"/>
    <d v="2020-03-13T10:21:03"/>
    <n v="868"/>
    <m/>
    <m/>
    <m/>
    <m/>
    <n v="168"/>
    <n v="374"/>
    <n v="3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24"/>
    <d v="2020-03-13T10:21:03"/>
    <n v="12"/>
    <m/>
    <m/>
    <m/>
    <m/>
    <m/>
    <m/>
    <m/>
    <m/>
    <n v="1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11"/>
    <d v="2020-03-13T10:21:03"/>
    <n v="177"/>
    <m/>
    <m/>
    <m/>
    <m/>
    <m/>
    <m/>
    <m/>
    <n v="113"/>
    <m/>
    <n v="6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12"/>
    <d v="2020-03-13T10:21:03"/>
    <n v="24"/>
    <m/>
    <n v="0"/>
    <n v="4"/>
    <n v="2"/>
    <n v="2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13"/>
    <d v="2020-03-13T10:21:03"/>
    <n v="3"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14"/>
    <d v="2020-03-13T10:21:03"/>
    <n v="16"/>
    <n v="0"/>
    <n v="0"/>
    <n v="2"/>
    <n v="1"/>
    <n v="1"/>
    <n v="5"/>
    <n v="3"/>
    <m/>
    <n v="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16"/>
    <d v="2020-03-13T10:21:03"/>
    <n v="795"/>
    <n v="4"/>
    <n v="9"/>
    <n v="98"/>
    <n v="101"/>
    <n v="84"/>
    <n v="187"/>
    <n v="165"/>
    <n v="114"/>
    <m/>
    <n v="31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17"/>
    <d v="2020-03-13T10:21:03"/>
    <n v="22"/>
    <n v="0"/>
    <n v="0"/>
    <n v="4"/>
    <n v="1"/>
    <n v="5"/>
    <n v="7"/>
    <n v="5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26"/>
    <d v="2020-03-13T10:21:03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27"/>
    <d v="2020-03-13T10:21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18"/>
    <d v="2020-03-13T10:21:03"/>
    <n v="100"/>
    <n v="6"/>
    <n v="122"/>
    <n v="100"/>
    <n v="6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19"/>
    <d v="2020-03-13T10:21:03"/>
    <n v="710"/>
    <n v="29"/>
    <n v="153"/>
    <n v="710"/>
    <n v="29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20"/>
    <d v="2020-03-13T10:21:03"/>
    <n v="710"/>
    <n v="7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4"/>
    <x v="21"/>
    <d v="2020-03-13T10:21:03"/>
    <n v="10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30"/>
    <d v="2020-03-13T10:21:19"/>
    <n v="16.2"/>
    <m/>
    <m/>
    <n v="12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31"/>
    <d v="2020-03-13T10:21:19"/>
    <n v="14.4"/>
    <m/>
    <m/>
    <n v="8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0"/>
    <d v="2020-03-13T10:21:19"/>
    <n v="36.9"/>
    <n v="4.5"/>
    <m/>
    <n v="9"/>
    <n v="13.5"/>
    <n v="9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1"/>
    <d v="2020-03-13T10:21:19"/>
    <n v="40"/>
    <m/>
    <m/>
    <n v="2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28"/>
    <d v="2020-03-13T10:21:19"/>
    <n v="8.8000000000000007"/>
    <m/>
    <m/>
    <n v="5.6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3"/>
    <d v="2020-03-13T10:21:19"/>
    <n v="62"/>
    <m/>
    <m/>
    <m/>
    <m/>
    <n v="24"/>
    <n v="2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29"/>
    <d v="2020-03-13T10:21:19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22"/>
    <d v="2020-03-13T10:21:19"/>
    <n v="14"/>
    <m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5"/>
    <d v="2020-03-13T10:21:19"/>
    <n v="14.4"/>
    <m/>
    <m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6"/>
    <d v="2020-03-13T10:21:19"/>
    <n v="17.78"/>
    <n v="7.26"/>
    <n v="3.99"/>
    <n v="6.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23"/>
    <d v="2020-03-13T10:21:19"/>
    <n v="26"/>
    <m/>
    <m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32"/>
    <d v="2020-03-13T10:21:19"/>
    <n v="8"/>
    <m/>
    <m/>
    <n v="5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7"/>
    <d v="2020-03-13T10:21:19"/>
    <n v="717"/>
    <n v="4"/>
    <n v="5"/>
    <n v="340"/>
    <n v="3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39"/>
    <d v="2020-03-13T10:21:1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8"/>
    <d v="2020-03-13T10:21:19"/>
    <n v="14"/>
    <n v="1"/>
    <m/>
    <n v="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9"/>
    <d v="2020-03-13T10:21:19"/>
    <n v="32"/>
    <m/>
    <m/>
    <m/>
    <m/>
    <n v="6"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10"/>
    <d v="2020-03-13T10:21:19"/>
    <n v="1337"/>
    <m/>
    <m/>
    <m/>
    <m/>
    <n v="334"/>
    <n v="538"/>
    <n v="4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24"/>
    <d v="2020-03-13T10:21:19"/>
    <n v="36"/>
    <m/>
    <m/>
    <m/>
    <m/>
    <m/>
    <m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11"/>
    <d v="2020-03-13T10:21:19"/>
    <n v="355"/>
    <m/>
    <m/>
    <m/>
    <m/>
    <m/>
    <m/>
    <m/>
    <n v="162"/>
    <m/>
    <n v="19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12"/>
    <d v="2020-03-13T10:21:19"/>
    <n v="54"/>
    <m/>
    <m/>
    <n v="8"/>
    <n v="14"/>
    <n v="6"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13"/>
    <d v="2020-03-13T10:21:19"/>
    <n v="16"/>
    <n v="2"/>
    <n v="1"/>
    <n v="6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14"/>
    <d v="2020-03-13T10:21:19"/>
    <n v="39"/>
    <m/>
    <m/>
    <n v="4"/>
    <n v="7"/>
    <n v="3"/>
    <n v="9"/>
    <n v="4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16"/>
    <d v="2020-03-13T10:21:19"/>
    <n v="1289"/>
    <n v="2"/>
    <n v="3"/>
    <n v="170"/>
    <n v="184"/>
    <n v="167"/>
    <n v="269"/>
    <n v="235"/>
    <n v="162"/>
    <m/>
    <n v="9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17"/>
    <d v="2020-03-13T10:21:19"/>
    <n v="53"/>
    <m/>
    <m/>
    <n v="11"/>
    <n v="9"/>
    <n v="12"/>
    <n v="13"/>
    <n v="6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18"/>
    <d v="2020-03-13T10:21:19"/>
    <n v="155"/>
    <m/>
    <n v="51"/>
    <n v="155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19"/>
    <d v="2020-03-13T10:21:19"/>
    <n v="1051"/>
    <n v="4"/>
    <n v="278"/>
    <n v="1051"/>
    <n v="4"/>
    <n v="2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20"/>
    <d v="2020-03-13T10:21:19"/>
    <n v="1051"/>
    <n v="10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05"/>
    <x v="21"/>
    <d v="2020-03-13T10:21:19"/>
    <n v="155"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1"/>
    <x v="1"/>
    <d v="2020-03-13T10:21:3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1"/>
    <x v="3"/>
    <d v="2020-03-13T10:21:3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1"/>
    <x v="5"/>
    <d v="2020-03-13T10:21:3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1"/>
    <x v="6"/>
    <d v="2020-03-13T10:21:36"/>
    <n v="2.9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1"/>
    <x v="23"/>
    <d v="2020-03-13T10:21:36"/>
    <n v="2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1"/>
    <x v="7"/>
    <d v="2020-03-13T10:21:36"/>
    <n v="120"/>
    <m/>
    <n v="4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1"/>
    <x v="10"/>
    <d v="2020-03-13T10:21:36"/>
    <n v="213"/>
    <m/>
    <m/>
    <m/>
    <m/>
    <n v="48"/>
    <n v="104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1"/>
    <x v="24"/>
    <d v="2020-03-13T10:21:36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1"/>
    <x v="11"/>
    <d v="2020-03-13T10:21:36"/>
    <n v="71"/>
    <m/>
    <m/>
    <m/>
    <m/>
    <m/>
    <m/>
    <m/>
    <n v="33"/>
    <m/>
    <n v="3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1"/>
    <x v="12"/>
    <d v="2020-03-13T10:21:36"/>
    <n v="2"/>
    <m/>
    <n v="0"/>
    <n v="0"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1"/>
    <x v="13"/>
    <d v="2020-03-13T10:21:36"/>
    <n v="2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1"/>
    <x v="14"/>
    <d v="2020-03-13T10:21:36"/>
    <n v="2"/>
    <n v="0"/>
    <n v="0"/>
    <n v="0"/>
    <n v="1"/>
    <m/>
    <m/>
    <m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1"/>
    <x v="16"/>
    <d v="2020-03-13T10:21:36"/>
    <n v="219"/>
    <m/>
    <n v="2"/>
    <n v="29"/>
    <n v="29"/>
    <n v="24"/>
    <n v="52"/>
    <n v="31"/>
    <n v="33"/>
    <m/>
    <n v="1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1"/>
    <x v="17"/>
    <d v="2020-03-13T10:21:36"/>
    <n v="2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1"/>
    <x v="25"/>
    <d v="2020-03-13T10:21:36"/>
    <n v="2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1"/>
    <x v="18"/>
    <d v="2020-03-13T10:21:36"/>
    <n v="7"/>
    <n v="2"/>
    <n v="2"/>
    <n v="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1"/>
    <x v="19"/>
    <d v="2020-03-13T10:21:36"/>
    <n v="161"/>
    <n v="4"/>
    <n v="46"/>
    <n v="161"/>
    <n v="4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1"/>
    <x v="20"/>
    <d v="2020-03-13T10:21:36"/>
    <n v="161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1"/>
    <x v="21"/>
    <d v="2020-03-13T10:21:3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30"/>
    <d v="2020-03-13T10:22:09"/>
    <n v="5.85"/>
    <m/>
    <m/>
    <n v="1.35"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31"/>
    <d v="2020-03-13T10:22:09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0"/>
    <d v="2020-03-13T10:22:09"/>
    <n v="6.75"/>
    <m/>
    <m/>
    <m/>
    <n v="3.15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1"/>
    <d v="2020-03-13T10:22:09"/>
    <n v="58"/>
    <m/>
    <n v="12"/>
    <n v="1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28"/>
    <d v="2020-03-13T10:22:09"/>
    <n v="8.8000000000000007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2"/>
    <d v="2020-03-13T10:22:0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3"/>
    <d v="2020-03-13T10:22:09"/>
    <n v="148"/>
    <m/>
    <m/>
    <m/>
    <m/>
    <n v="32"/>
    <n v="7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4"/>
    <d v="2020-03-13T10:22:0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29"/>
    <d v="2020-03-13T10:22:0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22"/>
    <d v="2020-03-13T10:22:0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5"/>
    <d v="2020-03-13T10:22:09"/>
    <n v="13.5"/>
    <m/>
    <m/>
    <n v="13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6"/>
    <d v="2020-03-13T10:22:09"/>
    <n v="11.2"/>
    <n v="4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23"/>
    <d v="2020-03-13T10:22:09"/>
    <n v="26"/>
    <m/>
    <n v="3"/>
    <n v="1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32"/>
    <d v="2020-03-13T10:22:09"/>
    <n v="3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7"/>
    <d v="2020-03-13T10:22:09"/>
    <n v="391"/>
    <n v="3"/>
    <n v="16"/>
    <n v="206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39"/>
    <d v="2020-03-13T10:22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8"/>
    <d v="2020-03-13T10:22:09"/>
    <n v="5"/>
    <n v="2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9"/>
    <d v="2020-03-13T10:22:09"/>
    <n v="14"/>
    <m/>
    <m/>
    <m/>
    <m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40"/>
    <d v="2020-03-13T10:22:0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10"/>
    <d v="2020-03-13T10:22:09"/>
    <n v="847"/>
    <m/>
    <m/>
    <m/>
    <m/>
    <n v="204"/>
    <n v="342"/>
    <n v="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24"/>
    <d v="2020-03-13T10:22:09"/>
    <n v="33"/>
    <m/>
    <m/>
    <m/>
    <m/>
    <m/>
    <m/>
    <m/>
    <m/>
    <n v="18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11"/>
    <d v="2020-03-13T10:22:09"/>
    <n v="196"/>
    <m/>
    <m/>
    <m/>
    <m/>
    <m/>
    <m/>
    <m/>
    <n v="106"/>
    <m/>
    <n v="8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12"/>
    <d v="2020-03-13T10:22:09"/>
    <n v="32"/>
    <m/>
    <m/>
    <n v="10"/>
    <n v="8"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13"/>
    <d v="2020-03-13T10:22:09"/>
    <n v="9"/>
    <n v="1"/>
    <n v="1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14"/>
    <d v="2020-03-13T10:22:09"/>
    <n v="28"/>
    <m/>
    <n v="1"/>
    <n v="5"/>
    <n v="4"/>
    <n v="1"/>
    <n v="2"/>
    <n v="4"/>
    <m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15"/>
    <d v="2020-03-13T10:22:09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16"/>
    <d v="2020-03-13T10:22:09"/>
    <n v="776"/>
    <n v="3"/>
    <n v="8"/>
    <n v="103"/>
    <n v="83"/>
    <n v="102"/>
    <n v="171"/>
    <n v="153"/>
    <n v="106"/>
    <m/>
    <n v="4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17"/>
    <d v="2020-03-13T10:22:09"/>
    <n v="104"/>
    <m/>
    <n v="6"/>
    <n v="9"/>
    <n v="14"/>
    <n v="16"/>
    <n v="35"/>
    <n v="2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25"/>
    <d v="2020-03-13T10:22:09"/>
    <n v="42"/>
    <m/>
    <n v="6"/>
    <n v="4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18"/>
    <d v="2020-03-13T10:22:09"/>
    <n v="68"/>
    <n v="3"/>
    <n v="7"/>
    <n v="68"/>
    <n v="3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19"/>
    <d v="2020-03-13T10:22:09"/>
    <n v="1505"/>
    <n v="45"/>
    <n v="272"/>
    <n v="1505"/>
    <n v="45"/>
    <n v="2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20"/>
    <d v="2020-03-13T10:22:09"/>
    <n v="1505"/>
    <n v="15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33"/>
    <d v="2020-03-13T10:22:0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21"/>
    <d v="2020-03-13T10:22:09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323"/>
    <x v="34"/>
    <d v="2020-03-13T10:22:0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4"/>
    <x v="19"/>
    <d v="2020-03-13T10:22:29"/>
    <n v="28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4"/>
    <x v="20"/>
    <d v="2020-03-13T10:22:29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5"/>
    <x v="3"/>
    <d v="2020-03-16T11:13:3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5"/>
    <x v="22"/>
    <d v="2020-03-16T11:13:3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5"/>
    <x v="6"/>
    <d v="2020-03-16T11:13:39"/>
    <n v="3.63"/>
    <n v="3.6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5"/>
    <x v="7"/>
    <d v="2020-03-16T11:13:39"/>
    <n v="38"/>
    <n v="0"/>
    <n v="4"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5"/>
    <x v="19"/>
    <d v="2020-03-16T11:13:39"/>
    <n v="59"/>
    <n v="3"/>
    <n v="15"/>
    <n v="59"/>
    <n v="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5"/>
    <x v="20"/>
    <d v="2020-03-16T11:13:39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5"/>
    <x v="21"/>
    <d v="2020-03-16T11:13:3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09"/>
    <x v="23"/>
    <d v="2020-03-16T11:14:20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09"/>
    <x v="7"/>
    <d v="2020-03-16T11:14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09"/>
    <x v="10"/>
    <d v="2020-03-16T11:14:2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09"/>
    <x v="11"/>
    <d v="2020-03-16T11:14:2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09"/>
    <x v="12"/>
    <d v="2020-03-16T11:14:2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273"/>
    <x v="1"/>
    <d v="2020-03-13T10:25:19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273"/>
    <x v="3"/>
    <d v="2020-03-13T10:25:19"/>
    <n v="28"/>
    <m/>
    <m/>
    <m/>
    <m/>
    <n v="8"/>
    <n v="1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273"/>
    <x v="5"/>
    <d v="2020-03-13T10:25:19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5"/>
    <x v="39"/>
    <d v="2020-03-16T11:13:3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5"/>
    <x v="9"/>
    <d v="2020-03-16T11:13:39"/>
    <n v="4"/>
    <m/>
    <m/>
    <m/>
    <m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5"/>
    <x v="10"/>
    <d v="2020-03-16T11:13:39"/>
    <n v="82"/>
    <m/>
    <m/>
    <m/>
    <m/>
    <n v="14"/>
    <n v="4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5"/>
    <x v="11"/>
    <d v="2020-03-16T11:13:39"/>
    <n v="17"/>
    <m/>
    <m/>
    <m/>
    <m/>
    <m/>
    <m/>
    <m/>
    <n v="9"/>
    <m/>
    <n v="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5"/>
    <x v="12"/>
    <d v="2020-03-16T11:13:39"/>
    <n v="4"/>
    <m/>
    <m/>
    <m/>
    <m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273"/>
    <x v="7"/>
    <d v="2020-03-13T10:25:19"/>
    <n v="68"/>
    <m/>
    <m/>
    <n v="5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273"/>
    <x v="9"/>
    <d v="2020-03-13T10:25:1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273"/>
    <x v="10"/>
    <d v="2020-03-13T10:25:19"/>
    <n v="157"/>
    <m/>
    <m/>
    <m/>
    <m/>
    <n v="34"/>
    <n v="72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273"/>
    <x v="24"/>
    <d v="2020-03-13T10:25:19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273"/>
    <x v="11"/>
    <d v="2020-03-13T10:25:19"/>
    <n v="44"/>
    <m/>
    <m/>
    <m/>
    <m/>
    <m/>
    <m/>
    <m/>
    <n v="18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273"/>
    <x v="12"/>
    <d v="2020-03-13T10:25:1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273"/>
    <x v="13"/>
    <d v="2020-03-13T10:25:1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273"/>
    <x v="14"/>
    <d v="2020-03-13T10:25:19"/>
    <n v="4"/>
    <m/>
    <m/>
    <m/>
    <m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273"/>
    <x v="16"/>
    <d v="2020-03-13T10:25:19"/>
    <n v="144"/>
    <m/>
    <m/>
    <n v="26"/>
    <n v="8"/>
    <n v="17"/>
    <n v="36"/>
    <n v="26"/>
    <n v="18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273"/>
    <x v="17"/>
    <d v="2020-03-13T10:25:19"/>
    <n v="18"/>
    <m/>
    <m/>
    <m/>
    <n v="4"/>
    <n v="4"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273"/>
    <x v="25"/>
    <d v="2020-03-13T10:25:1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273"/>
    <x v="18"/>
    <d v="2020-03-13T10:25:19"/>
    <n v="3"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273"/>
    <x v="19"/>
    <d v="2020-03-13T10:25:19"/>
    <n v="65"/>
    <m/>
    <n v="14"/>
    <n v="65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273"/>
    <x v="20"/>
    <d v="2020-03-13T10:25:19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273"/>
    <x v="21"/>
    <d v="2020-03-13T10:25:1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0"/>
    <d v="2020-03-13T10:25:46"/>
    <n v="5.7"/>
    <m/>
    <m/>
    <n v="2.5499999999999998"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1"/>
    <d v="2020-03-13T10:25:46"/>
    <n v="34"/>
    <m/>
    <n v="2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28"/>
    <d v="2020-03-13T10:25:46"/>
    <n v="7.6"/>
    <m/>
    <m/>
    <m/>
    <n v="4.400000000000000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3"/>
    <d v="2020-03-13T10:25:46"/>
    <n v="22"/>
    <m/>
    <m/>
    <m/>
    <m/>
    <n v="10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29"/>
    <d v="2020-03-13T10:25:46"/>
    <n v="4"/>
    <m/>
    <m/>
    <m/>
    <m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22"/>
    <d v="2020-03-13T10:25:46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5"/>
    <d v="2020-03-13T10:25:4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6"/>
    <d v="2020-03-13T10:25:46"/>
    <n v="11.62"/>
    <m/>
    <n v="4.3600000000000003"/>
    <n v="7.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23"/>
    <d v="2020-03-13T10:25:4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7"/>
    <d v="2020-03-13T10:25:46"/>
    <n v="290"/>
    <m/>
    <n v="4"/>
    <n v="150"/>
    <n v="13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8"/>
    <d v="2020-03-13T10:25:46"/>
    <n v="5"/>
    <m/>
    <m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9"/>
    <d v="2020-03-13T10:25:46"/>
    <n v="8"/>
    <m/>
    <m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10"/>
    <d v="2020-03-13T10:25:46"/>
    <n v="496"/>
    <m/>
    <m/>
    <m/>
    <m/>
    <n v="128"/>
    <n v="180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24"/>
    <d v="2020-03-13T10:25:46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11"/>
    <d v="2020-03-13T10:25:46"/>
    <n v="214"/>
    <m/>
    <m/>
    <m/>
    <m/>
    <m/>
    <m/>
    <m/>
    <n v="72"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12"/>
    <d v="2020-03-13T10:25:46"/>
    <n v="12"/>
    <m/>
    <m/>
    <n v="4"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13"/>
    <d v="2020-03-13T10:25:46"/>
    <n v="6"/>
    <m/>
    <n v="1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14"/>
    <d v="2020-03-13T10:25:46"/>
    <n v="8"/>
    <m/>
    <m/>
    <n v="2"/>
    <m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16"/>
    <d v="2020-03-13T10:25:46"/>
    <n v="506"/>
    <m/>
    <n v="2"/>
    <n v="75"/>
    <n v="67"/>
    <n v="34"/>
    <n v="91"/>
    <n v="94"/>
    <n v="72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17"/>
    <d v="2020-03-13T10:25:46"/>
    <n v="32"/>
    <m/>
    <n v="2"/>
    <n v="7"/>
    <n v="9"/>
    <n v="5"/>
    <n v="5"/>
    <n v="1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25"/>
    <d v="2020-03-13T10:25:46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18"/>
    <d v="2020-03-13T10:25:46"/>
    <n v="40"/>
    <m/>
    <n v="8"/>
    <n v="40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19"/>
    <d v="2020-03-13T10:25:46"/>
    <n v="252"/>
    <m/>
    <n v="51"/>
    <n v="252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20"/>
    <d v="2020-03-13T10:25:46"/>
    <n v="252"/>
    <n v="2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33"/>
    <d v="2020-03-13T10:25:4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21"/>
    <d v="2020-03-13T10:25:4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4"/>
    <x v="34"/>
    <d v="2020-03-13T10:25:4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30"/>
    <d v="2020-05-20T09:29:10"/>
    <n v="4.5"/>
    <n v="0"/>
    <n v="4.5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0"/>
    <d v="2020-05-20T09:29:10"/>
    <n v="13.5"/>
    <n v="0"/>
    <n v="0.45"/>
    <n v="6.3"/>
    <n v="0"/>
    <n v="6.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1"/>
    <d v="2020-05-20T09:29:10"/>
    <n v="2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28"/>
    <d v="2020-05-20T09:29:10"/>
    <n v="3.2"/>
    <n v="0"/>
    <n v="0"/>
    <n v="0"/>
    <n v="3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3"/>
    <d v="2020-05-20T09:29:10"/>
    <n v="4"/>
    <m/>
    <m/>
    <m/>
    <m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22"/>
    <d v="2020-05-20T09:29:10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3"/>
    <d v="2020-05-20T09:30:07"/>
    <n v="4"/>
    <m/>
    <m/>
    <m/>
    <m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4"/>
    <d v="2020-05-20T09:30:07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22"/>
    <d v="2020-05-20T09:30:07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5"/>
    <d v="2020-05-20T09:30:07"/>
    <n v="10.8"/>
    <m/>
    <m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6"/>
    <d v="2020-05-20T09:30:07"/>
    <n v="13.07"/>
    <n v="6.53"/>
    <n v="0"/>
    <n v="6.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23"/>
    <d v="2020-05-20T09:30:07"/>
    <n v="25"/>
    <n v="0"/>
    <n v="0"/>
    <n v="15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32"/>
    <d v="2020-05-20T09:30:07"/>
    <n v="1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7"/>
    <d v="2020-05-20T09:30:07"/>
    <n v="340"/>
    <n v="0"/>
    <n v="2"/>
    <n v="176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8"/>
    <d v="2020-05-20T09:30:07"/>
    <n v="6"/>
    <n v="0"/>
    <n v="0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9"/>
    <d v="2020-05-20T09:30:07"/>
    <n v="20"/>
    <m/>
    <m/>
    <m/>
    <m/>
    <n v="2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10"/>
    <d v="2020-05-20T09:30:07"/>
    <n v="590"/>
    <m/>
    <m/>
    <m/>
    <m/>
    <n v="142"/>
    <n v="260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24"/>
    <d v="2020-05-20T09:30:07"/>
    <n v="12"/>
    <m/>
    <m/>
    <m/>
    <m/>
    <m/>
    <m/>
    <m/>
    <m/>
    <n v="6"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11"/>
    <d v="2020-05-20T09:30:07"/>
    <n v="138"/>
    <m/>
    <m/>
    <m/>
    <m/>
    <m/>
    <m/>
    <m/>
    <n v="66"/>
    <m/>
    <n v="7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12"/>
    <d v="2020-05-20T09:30:07"/>
    <n v="40"/>
    <m/>
    <n v="0"/>
    <n v="10"/>
    <n v="10"/>
    <n v="2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13"/>
    <d v="2020-05-20T09:30:07"/>
    <n v="7"/>
    <n v="2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14"/>
    <d v="2020-05-20T09:30:07"/>
    <n v="24"/>
    <n v="0"/>
    <n v="0"/>
    <n v="5"/>
    <n v="5"/>
    <n v="1"/>
    <n v="3"/>
    <n v="6"/>
    <m/>
    <n v="2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38"/>
    <d v="2020-03-13T10:36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1"/>
    <d v="2020-03-13T10:36:20"/>
    <n v="15"/>
    <n v="2"/>
    <n v="1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3"/>
    <d v="2020-03-13T10:36:20"/>
    <n v="26"/>
    <m/>
    <m/>
    <m/>
    <m/>
    <n v="8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4"/>
    <d v="2020-03-13T10:36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5"/>
    <d v="2020-05-20T09:29:1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6"/>
    <d v="2020-05-20T09:29:10"/>
    <n v="8.1300000000000008"/>
    <n v="0"/>
    <n v="8.130000000000000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23"/>
    <d v="2020-05-20T09:29:10"/>
    <n v="16"/>
    <n v="0"/>
    <n v="0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32"/>
    <d v="2020-05-20T09:29:10"/>
    <n v="1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29"/>
    <d v="2020-03-13T10:36:2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5"/>
    <d v="2020-03-13T10:36:2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6"/>
    <d v="2020-03-13T10:36:20"/>
    <n v="3.17"/>
    <m/>
    <n v="3.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7"/>
    <d v="2020-03-13T10:36:20"/>
    <n v="235"/>
    <n v="5"/>
    <n v="4"/>
    <n v="112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9"/>
    <d v="2020-03-13T10:36:20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10"/>
    <d v="2020-03-13T10:36:20"/>
    <n v="548"/>
    <m/>
    <m/>
    <m/>
    <m/>
    <n v="126"/>
    <n v="218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24"/>
    <d v="2020-03-13T10:36:2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11"/>
    <d v="2020-03-13T10:36:20"/>
    <n v="115"/>
    <m/>
    <m/>
    <m/>
    <m/>
    <m/>
    <m/>
    <m/>
    <n v="49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12"/>
    <d v="2020-03-13T10:36:20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13"/>
    <d v="2020-03-13T10:36:20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14"/>
    <d v="2020-03-13T10:36:20"/>
    <n v="7"/>
    <m/>
    <m/>
    <m/>
    <m/>
    <n v="1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15"/>
    <d v="2020-03-13T10:36:2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16"/>
    <d v="2020-03-13T10:36:20"/>
    <n v="475"/>
    <n v="4"/>
    <n v="2"/>
    <n v="56"/>
    <n v="57"/>
    <n v="63"/>
    <n v="109"/>
    <n v="102"/>
    <n v="49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17"/>
    <d v="2020-03-13T10:36:20"/>
    <n v="22"/>
    <n v="1"/>
    <n v="1"/>
    <n v="1"/>
    <n v="5"/>
    <n v="4"/>
    <n v="6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18"/>
    <d v="2020-03-13T10:36:2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19"/>
    <d v="2020-03-13T10:36:20"/>
    <n v="456"/>
    <n v="11"/>
    <n v="110"/>
    <n v="456"/>
    <n v="11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20"/>
    <d v="2020-03-13T10:36:20"/>
    <n v="456"/>
    <n v="4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0"/>
    <s v="105104"/>
    <x v="21"/>
    <d v="2020-03-13T10:36:2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"/>
    <s v="105105"/>
    <x v="0"/>
    <d v="2020-03-13T10:36:39"/>
    <n v="5.4"/>
    <m/>
    <m/>
    <m/>
    <n v="2.25"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"/>
    <s v="105105"/>
    <x v="29"/>
    <d v="2020-03-13T10:36:3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"/>
    <s v="105105"/>
    <x v="22"/>
    <d v="2020-03-13T10:36:3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"/>
    <s v="105105"/>
    <x v="5"/>
    <d v="2020-03-13T10:36:39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"/>
    <s v="105105"/>
    <x v="23"/>
    <d v="2020-03-13T10:36:39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"/>
    <s v="105105"/>
    <x v="7"/>
    <d v="2020-03-13T10:36:39"/>
    <n v="125"/>
    <m/>
    <n v="1"/>
    <n v="60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"/>
    <s v="105105"/>
    <x v="9"/>
    <d v="2020-03-13T10:36:39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"/>
    <s v="105105"/>
    <x v="10"/>
    <d v="2020-03-13T10:36:39"/>
    <n v="296"/>
    <m/>
    <m/>
    <m/>
    <m/>
    <n v="48"/>
    <n v="116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"/>
    <s v="105105"/>
    <x v="24"/>
    <d v="2020-03-13T10:36:39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"/>
    <s v="105105"/>
    <x v="11"/>
    <d v="2020-03-13T10:36:39"/>
    <n v="47"/>
    <m/>
    <m/>
    <m/>
    <m/>
    <m/>
    <m/>
    <m/>
    <n v="28"/>
    <m/>
    <n v="1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"/>
    <s v="105105"/>
    <x v="12"/>
    <d v="2020-03-13T10:36:39"/>
    <n v="20"/>
    <m/>
    <m/>
    <n v="2"/>
    <n v="2"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"/>
    <s v="105105"/>
    <x v="13"/>
    <d v="2020-03-13T10:36:39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"/>
    <s v="105105"/>
    <x v="14"/>
    <d v="2020-03-13T10:36:39"/>
    <n v="13"/>
    <m/>
    <m/>
    <n v="1"/>
    <n v="1"/>
    <m/>
    <n v="3"/>
    <n v="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"/>
    <s v="105105"/>
    <x v="16"/>
    <d v="2020-03-13T10:36:39"/>
    <n v="251"/>
    <m/>
    <n v="1"/>
    <n v="30"/>
    <n v="32"/>
    <n v="24"/>
    <n v="58"/>
    <n v="68"/>
    <n v="28"/>
    <m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"/>
    <s v="105105"/>
    <x v="17"/>
    <d v="2020-03-13T10:36:39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"/>
    <s v="105105"/>
    <x v="25"/>
    <d v="2020-03-13T10:36:3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"/>
    <s v="105105"/>
    <x v="18"/>
    <d v="2020-03-13T10:36:39"/>
    <n v="41"/>
    <m/>
    <n v="13"/>
    <n v="41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"/>
    <s v="105105"/>
    <x v="19"/>
    <d v="2020-03-13T10:36:39"/>
    <n v="369"/>
    <n v="3"/>
    <n v="62"/>
    <n v="369"/>
    <n v="3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"/>
    <s v="105105"/>
    <x v="20"/>
    <d v="2020-03-13T10:36:39"/>
    <n v="369"/>
    <n v="3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"/>
    <s v="105105"/>
    <x v="21"/>
    <d v="2020-03-13T10:36:39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2"/>
    <s v="105106"/>
    <x v="1"/>
    <d v="2020-03-13T10:36:54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2"/>
    <s v="105106"/>
    <x v="3"/>
    <d v="2020-03-13T10:36:54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2"/>
    <s v="105106"/>
    <x v="6"/>
    <d v="2020-03-13T10:36:54"/>
    <n v="3.99"/>
    <n v="3.99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2"/>
    <s v="105106"/>
    <x v="23"/>
    <d v="2020-03-13T10:36:5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2"/>
    <s v="105106"/>
    <x v="7"/>
    <d v="2020-03-13T10:36:54"/>
    <n v="149"/>
    <m/>
    <n v="4"/>
    <n v="84"/>
    <n v="6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2"/>
    <s v="105106"/>
    <x v="9"/>
    <d v="2020-03-13T10:36:54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2"/>
    <s v="105106"/>
    <x v="10"/>
    <d v="2020-03-13T10:36:54"/>
    <n v="346"/>
    <m/>
    <m/>
    <m/>
    <m/>
    <n v="76"/>
    <n v="166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2"/>
    <s v="105106"/>
    <x v="24"/>
    <d v="2020-03-13T10:36:54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2"/>
    <s v="105106"/>
    <x v="11"/>
    <d v="2020-03-13T10:36:54"/>
    <n v="52"/>
    <m/>
    <m/>
    <m/>
    <m/>
    <m/>
    <m/>
    <m/>
    <n v="32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2"/>
    <s v="105106"/>
    <x v="12"/>
    <d v="2020-03-13T10:36:54"/>
    <n v="8"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2"/>
    <s v="105106"/>
    <x v="13"/>
    <d v="2020-03-13T10:36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2"/>
    <s v="105106"/>
    <x v="14"/>
    <d v="2020-03-13T10:36:54"/>
    <n v="5"/>
    <m/>
    <m/>
    <m/>
    <m/>
    <m/>
    <n v="3"/>
    <m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2"/>
    <s v="105106"/>
    <x v="16"/>
    <d v="2020-03-13T10:36:54"/>
    <n v="310"/>
    <m/>
    <n v="2"/>
    <n v="42"/>
    <n v="50"/>
    <n v="38"/>
    <n v="83"/>
    <n v="52"/>
    <n v="33"/>
    <m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2"/>
    <s v="105106"/>
    <x v="17"/>
    <d v="2020-03-13T10:36:54"/>
    <n v="11"/>
    <m/>
    <m/>
    <m/>
    <n v="6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2"/>
    <s v="105106"/>
    <x v="25"/>
    <d v="2020-03-13T10:36:5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2"/>
    <s v="105106"/>
    <x v="26"/>
    <d v="2020-03-13T10:36:54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2"/>
    <s v="105106"/>
    <x v="27"/>
    <d v="2020-03-13T10:36:5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2"/>
    <s v="105106"/>
    <x v="18"/>
    <d v="2020-03-13T10:36:54"/>
    <n v="22"/>
    <n v="1"/>
    <n v="5"/>
    <n v="22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2"/>
    <s v="105106"/>
    <x v="19"/>
    <d v="2020-03-13T10:36:54"/>
    <n v="301"/>
    <n v="4"/>
    <n v="62"/>
    <n v="301"/>
    <n v="4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2"/>
    <s v="105106"/>
    <x v="20"/>
    <d v="2020-03-13T10:36:54"/>
    <n v="301"/>
    <n v="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2"/>
    <s v="105106"/>
    <x v="21"/>
    <d v="2020-03-13T10:36:54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30"/>
    <d v="2020-03-13T10:37:10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0"/>
    <d v="2020-03-13T10:37:10"/>
    <n v="34.200000000000003"/>
    <m/>
    <m/>
    <n v="20.25"/>
    <n v="6.3"/>
    <n v="7.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1"/>
    <d v="2020-03-13T10:37:10"/>
    <n v="12"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28"/>
    <d v="2020-03-13T10:37:10"/>
    <n v="22.4"/>
    <m/>
    <n v="4.4000000000000004"/>
    <n v="7.6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3"/>
    <d v="2020-03-13T10:37:10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23"/>
    <d v="2020-03-13T10:37:10"/>
    <n v="14"/>
    <m/>
    <m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32"/>
    <d v="2020-03-13T10:37:1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7"/>
    <d v="2020-03-13T10:37:10"/>
    <n v="204"/>
    <m/>
    <m/>
    <n v="10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8"/>
    <d v="2020-03-13T10:37:10"/>
    <n v="14"/>
    <m/>
    <n v="1"/>
    <n v="7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9"/>
    <d v="2020-03-13T10:37:10"/>
    <n v="22"/>
    <m/>
    <m/>
    <m/>
    <m/>
    <n v="2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10"/>
    <d v="2020-03-13T10:37:10"/>
    <n v="357"/>
    <m/>
    <m/>
    <m/>
    <m/>
    <n v="70"/>
    <n v="158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24"/>
    <d v="2020-03-13T10:37:10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11"/>
    <d v="2020-03-13T10:37:10"/>
    <n v="85"/>
    <m/>
    <m/>
    <m/>
    <m/>
    <m/>
    <m/>
    <m/>
    <n v="45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12"/>
    <d v="2020-03-13T10:37:10"/>
    <n v="32"/>
    <m/>
    <m/>
    <n v="8"/>
    <n v="2"/>
    <n v="2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14"/>
    <d v="2020-03-13T10:37:10"/>
    <n v="18"/>
    <m/>
    <m/>
    <n v="4"/>
    <n v="1"/>
    <n v="1"/>
    <n v="7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16"/>
    <d v="2020-03-13T10:37:10"/>
    <n v="346"/>
    <m/>
    <m/>
    <n v="51"/>
    <n v="51"/>
    <n v="35"/>
    <n v="79"/>
    <n v="65"/>
    <n v="45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17"/>
    <d v="2020-03-13T10:37:10"/>
    <n v="12"/>
    <m/>
    <m/>
    <n v="3"/>
    <n v="3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25"/>
    <d v="2020-03-13T10:37:1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18"/>
    <d v="2020-03-13T10:37:10"/>
    <n v="27"/>
    <m/>
    <n v="2"/>
    <n v="2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19"/>
    <d v="2020-03-13T10:37:10"/>
    <n v="487"/>
    <n v="7"/>
    <n v="111"/>
    <n v="487"/>
    <n v="7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20"/>
    <d v="2020-03-13T10:37:10"/>
    <n v="487"/>
    <n v="4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3"/>
    <s v="105107"/>
    <x v="21"/>
    <d v="2020-03-13T10:37:10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4"/>
    <s v="105108"/>
    <x v="0"/>
    <d v="2020-03-13T10:37:27"/>
    <n v="3.15"/>
    <m/>
    <m/>
    <m/>
    <m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4"/>
    <s v="105108"/>
    <x v="1"/>
    <d v="2020-03-13T10:37:2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4"/>
    <s v="105108"/>
    <x v="5"/>
    <d v="2020-03-13T10:37:27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4"/>
    <s v="105108"/>
    <x v="6"/>
    <d v="2020-03-13T10:37:27"/>
    <n v="2.9"/>
    <m/>
    <m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4"/>
    <s v="105108"/>
    <x v="23"/>
    <d v="2020-03-13T10:37:27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4"/>
    <s v="105108"/>
    <x v="7"/>
    <d v="2020-03-13T10:37:27"/>
    <n v="171"/>
    <m/>
    <n v="3"/>
    <n v="76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4"/>
    <s v="105108"/>
    <x v="8"/>
    <d v="2020-03-13T10:37:27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4"/>
    <s v="105108"/>
    <x v="9"/>
    <d v="2020-03-13T10:37:27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4"/>
    <s v="105108"/>
    <x v="10"/>
    <d v="2020-03-13T10:37:27"/>
    <n v="474"/>
    <m/>
    <m/>
    <m/>
    <m/>
    <n v="108"/>
    <n v="206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4"/>
    <s v="105108"/>
    <x v="24"/>
    <d v="2020-03-13T10:37:2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4"/>
    <s v="105108"/>
    <x v="11"/>
    <d v="2020-03-13T10:37:27"/>
    <n v="74"/>
    <m/>
    <m/>
    <m/>
    <m/>
    <m/>
    <m/>
    <m/>
    <n v="43"/>
    <m/>
    <n v="3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4"/>
    <s v="105108"/>
    <x v="12"/>
    <d v="2020-03-13T10:37:27"/>
    <n v="22"/>
    <m/>
    <m/>
    <n v="2"/>
    <n v="2"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4"/>
    <s v="105108"/>
    <x v="13"/>
    <d v="2020-03-13T10:37:2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4"/>
    <s v="105108"/>
    <x v="14"/>
    <d v="2020-03-13T10:37:27"/>
    <n v="12"/>
    <m/>
    <m/>
    <n v="1"/>
    <n v="1"/>
    <n v="1"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4"/>
    <s v="105108"/>
    <x v="16"/>
    <d v="2020-03-13T10:37:27"/>
    <n v="384"/>
    <m/>
    <n v="2"/>
    <n v="38"/>
    <n v="46"/>
    <n v="54"/>
    <n v="103"/>
    <n v="82"/>
    <n v="43"/>
    <m/>
    <n v="1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4"/>
    <s v="105108"/>
    <x v="17"/>
    <d v="2020-03-13T10:37:2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4"/>
    <s v="105108"/>
    <x v="18"/>
    <d v="2020-03-13T10:37:27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4"/>
    <s v="105108"/>
    <x v="19"/>
    <d v="2020-03-13T10:37:27"/>
    <n v="349"/>
    <n v="8"/>
    <n v="80"/>
    <n v="349"/>
    <n v="8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4"/>
    <s v="105108"/>
    <x v="20"/>
    <d v="2020-03-13T10:37:27"/>
    <n v="349"/>
    <n v="3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4"/>
    <s v="105108"/>
    <x v="21"/>
    <d v="2020-03-13T10:37:2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30"/>
    <d v="2020-03-13T10:37:56"/>
    <n v="32.4"/>
    <m/>
    <n v="16.649999999999999"/>
    <n v="9"/>
    <n v="3.15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31"/>
    <d v="2020-03-13T10:37:56"/>
    <n v="24"/>
    <m/>
    <n v="2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0"/>
    <d v="2020-03-13T10:37:56"/>
    <n v="31.5"/>
    <m/>
    <n v="7.65"/>
    <n v="5.4"/>
    <n v="8.1"/>
    <n v="10.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1"/>
    <d v="2020-03-13T10:37:56"/>
    <n v="48"/>
    <n v="4"/>
    <n v="8"/>
    <n v="2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28"/>
    <d v="2020-03-13T10:37:56"/>
    <n v="38.799999999999997"/>
    <m/>
    <n v="4.4000000000000004"/>
    <n v="6"/>
    <n v="12.8"/>
    <n v="1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3"/>
    <d v="2020-03-13T10:37:56"/>
    <n v="98"/>
    <m/>
    <m/>
    <m/>
    <m/>
    <n v="16"/>
    <n v="5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5"/>
    <d v="2020-03-13T10:37:56"/>
    <n v="25.2"/>
    <m/>
    <m/>
    <n v="2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6"/>
    <d v="2020-03-13T10:37:56"/>
    <n v="3.33"/>
    <n v="3.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23"/>
    <d v="2020-03-13T10:37:5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32"/>
    <d v="2020-03-13T10:37:56"/>
    <n v="16"/>
    <m/>
    <n v="5"/>
    <n v="5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7"/>
    <d v="2020-03-13T10:37:56"/>
    <n v="286"/>
    <n v="6"/>
    <n v="16"/>
    <n v="154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8"/>
    <d v="2020-03-13T10:37:56"/>
    <n v="19"/>
    <m/>
    <n v="3"/>
    <n v="4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9"/>
    <d v="2020-03-13T10:37:56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10"/>
    <d v="2020-03-13T10:37:56"/>
    <n v="500"/>
    <m/>
    <m/>
    <m/>
    <m/>
    <n v="128"/>
    <n v="224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24"/>
    <d v="2020-03-13T10:37:56"/>
    <n v="18"/>
    <m/>
    <m/>
    <m/>
    <m/>
    <m/>
    <m/>
    <m/>
    <m/>
    <n v="1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11"/>
    <d v="2020-03-13T10:37:56"/>
    <n v="201"/>
    <m/>
    <m/>
    <m/>
    <m/>
    <m/>
    <m/>
    <m/>
    <n v="92"/>
    <m/>
    <n v="10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12"/>
    <d v="2020-03-13T10:37:56"/>
    <n v="6"/>
    <m/>
    <m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13"/>
    <d v="2020-03-13T10:37:56"/>
    <n v="8"/>
    <n v="1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14"/>
    <d v="2020-03-13T10:37:56"/>
    <n v="9"/>
    <m/>
    <m/>
    <m/>
    <n v="1"/>
    <n v="1"/>
    <m/>
    <n v="1"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16"/>
    <d v="2020-03-13T10:37:56"/>
    <n v="546"/>
    <n v="5"/>
    <n v="10"/>
    <n v="77"/>
    <n v="55"/>
    <n v="64"/>
    <n v="112"/>
    <n v="74"/>
    <n v="92"/>
    <m/>
    <n v="5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17"/>
    <d v="2020-03-13T10:37:56"/>
    <n v="73"/>
    <n v="2"/>
    <n v="4"/>
    <n v="12"/>
    <n v="6"/>
    <n v="8"/>
    <n v="29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18"/>
    <d v="2020-03-13T10:37:56"/>
    <n v="42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19"/>
    <d v="2020-03-13T10:37:56"/>
    <n v="1072"/>
    <n v="52"/>
    <n v="351"/>
    <n v="1072"/>
    <n v="52"/>
    <n v="3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20"/>
    <d v="2020-03-13T10:37:56"/>
    <n v="1072"/>
    <n v="10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33"/>
    <d v="2020-03-13T10:37:5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21"/>
    <d v="2020-03-13T10:37:56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0"/>
    <x v="34"/>
    <d v="2020-03-13T10:37:5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0"/>
    <d v="2020-03-13T10:38:19"/>
    <n v="10.050000000000001"/>
    <m/>
    <n v="2.4"/>
    <m/>
    <n v="3.15"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1"/>
    <d v="2020-03-13T10:38:19"/>
    <n v="20"/>
    <m/>
    <n v="2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28"/>
    <d v="2020-03-13T10:38:19"/>
    <n v="7.6"/>
    <m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3"/>
    <d v="2020-03-13T10:38:19"/>
    <n v="30"/>
    <m/>
    <m/>
    <m/>
    <m/>
    <n v="12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29"/>
    <d v="2020-03-13T10:38:19"/>
    <n v="4"/>
    <m/>
    <m/>
    <m/>
    <m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22"/>
    <d v="2020-03-13T10:38:19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5"/>
    <d v="2020-03-13T10:38:19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23"/>
    <d v="2020-03-13T10:38:19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7"/>
    <d v="2020-03-13T10:38:19"/>
    <n v="268"/>
    <m/>
    <n v="8"/>
    <n v="146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8"/>
    <d v="2020-03-13T10:38:19"/>
    <n v="5"/>
    <m/>
    <n v="3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9"/>
    <d v="2020-03-13T10:38:19"/>
    <n v="20"/>
    <m/>
    <m/>
    <m/>
    <m/>
    <n v="6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10"/>
    <d v="2020-03-13T10:38:19"/>
    <n v="581"/>
    <m/>
    <m/>
    <m/>
    <m/>
    <n v="120"/>
    <n v="278"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24"/>
    <d v="2020-03-13T10:38:19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11"/>
    <d v="2020-03-13T10:38:19"/>
    <n v="156"/>
    <m/>
    <m/>
    <m/>
    <m/>
    <m/>
    <m/>
    <m/>
    <n v="74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12"/>
    <d v="2020-03-13T10:38:19"/>
    <n v="28"/>
    <m/>
    <m/>
    <n v="4"/>
    <n v="4"/>
    <n v="6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13"/>
    <d v="2020-03-13T10:38:1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14"/>
    <d v="2020-03-13T10:38:19"/>
    <n v="19"/>
    <m/>
    <m/>
    <n v="2"/>
    <n v="2"/>
    <n v="3"/>
    <n v="4"/>
    <n v="3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16"/>
    <d v="2020-03-13T10:38:19"/>
    <n v="541"/>
    <m/>
    <n v="4"/>
    <n v="73"/>
    <n v="57"/>
    <n v="60"/>
    <n v="139"/>
    <n v="93"/>
    <n v="74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17"/>
    <d v="2020-03-13T10:38:19"/>
    <n v="29"/>
    <m/>
    <n v="2"/>
    <n v="5"/>
    <n v="4"/>
    <n v="6"/>
    <n v="3"/>
    <n v="6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26"/>
    <d v="2020-03-13T10:38:19"/>
    <n v="6"/>
    <n v="0"/>
    <n v="0"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27"/>
    <d v="2020-03-13T10:38:1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18"/>
    <d v="2020-03-13T10:38:19"/>
    <n v="103"/>
    <n v="4"/>
    <n v="35"/>
    <n v="103"/>
    <n v="4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19"/>
    <d v="2020-03-13T10:38:19"/>
    <n v="834"/>
    <n v="10"/>
    <n v="218"/>
    <n v="834"/>
    <n v="10"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20"/>
    <d v="2020-03-13T10:38:19"/>
    <n v="834"/>
    <n v="8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1"/>
    <x v="21"/>
    <d v="2020-03-13T10:38:19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0"/>
    <d v="2020-03-13T10:38:41"/>
    <n v="36.450000000000003"/>
    <m/>
    <n v="12.6"/>
    <n v="8.1"/>
    <n v="13.05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1"/>
    <d v="2020-03-13T10:38:41"/>
    <n v="44"/>
    <n v="2"/>
    <n v="4"/>
    <n v="1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28"/>
    <d v="2020-03-13T10:38:41"/>
    <n v="7.2"/>
    <m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2"/>
    <d v="2020-03-13T10:38:41"/>
    <n v="74"/>
    <m/>
    <m/>
    <m/>
    <m/>
    <n v="26"/>
    <n v="3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29"/>
    <d v="2020-03-13T10:38:4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22"/>
    <d v="2020-03-13T10:38:41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5"/>
    <d v="2020-03-13T10:38:41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6"/>
    <d v="2020-03-13T10:38:41"/>
    <n v="15.72"/>
    <n v="3.27"/>
    <n v="3.63"/>
    <n v="8.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23"/>
    <d v="2020-03-13T10:38:41"/>
    <n v="16"/>
    <m/>
    <n v="3"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7"/>
    <d v="2020-03-13T10:38:41"/>
    <n v="418"/>
    <n v="3"/>
    <n v="5"/>
    <n v="196"/>
    <n v="21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8"/>
    <d v="2020-03-13T10:38:41"/>
    <n v="13"/>
    <m/>
    <n v="4"/>
    <n v="4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9"/>
    <d v="2020-03-13T10:38:41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10"/>
    <d v="2020-03-13T10:38:41"/>
    <n v="688"/>
    <m/>
    <m/>
    <m/>
    <m/>
    <n v="142"/>
    <n v="272"/>
    <n v="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24"/>
    <d v="2020-03-13T10:38:41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11"/>
    <d v="2020-03-13T10:38:41"/>
    <n v="169"/>
    <m/>
    <m/>
    <m/>
    <m/>
    <m/>
    <m/>
    <m/>
    <n v="83"/>
    <m/>
    <n v="8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12"/>
    <d v="2020-03-13T10:38:41"/>
    <n v="22"/>
    <m/>
    <m/>
    <n v="2"/>
    <n v="10"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13"/>
    <d v="2020-03-13T10:38:41"/>
    <n v="10"/>
    <n v="1"/>
    <n v="1"/>
    <n v="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14"/>
    <d v="2020-03-13T10:38:41"/>
    <n v="15"/>
    <m/>
    <n v="1"/>
    <n v="1"/>
    <n v="5"/>
    <m/>
    <n v="3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16"/>
    <d v="2020-03-13T10:38:41"/>
    <n v="683"/>
    <n v="2"/>
    <n v="3"/>
    <n v="98"/>
    <n v="106"/>
    <n v="71"/>
    <n v="136"/>
    <n v="139"/>
    <n v="83"/>
    <m/>
    <n v="4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17"/>
    <d v="2020-03-13T10:38:41"/>
    <n v="60"/>
    <n v="1"/>
    <n v="2"/>
    <n v="6"/>
    <n v="13"/>
    <n v="13"/>
    <n v="15"/>
    <n v="9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18"/>
    <d v="2020-03-13T10:38:41"/>
    <n v="33"/>
    <n v="1"/>
    <n v="13"/>
    <n v="33"/>
    <n v="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19"/>
    <d v="2020-03-13T10:38:41"/>
    <n v="678"/>
    <n v="11"/>
    <n v="179"/>
    <n v="678"/>
    <n v="11"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20"/>
    <d v="2020-03-13T10:38:41"/>
    <n v="678"/>
    <n v="6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21"/>
    <d v="2020-03-13T10:38:41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35"/>
    <d v="2020-03-13T10:38:4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02"/>
    <x v="36"/>
    <d v="2020-03-13T10:38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30"/>
    <d v="2020-03-13T10:38:57"/>
    <n v="6.75"/>
    <n v="0"/>
    <n v="0"/>
    <n v="0"/>
    <n v="6.7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0"/>
    <d v="2020-03-13T10:38:57"/>
    <n v="6.3"/>
    <n v="0"/>
    <n v="0"/>
    <n v="2.7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1"/>
    <d v="2020-03-13T10:38:57"/>
    <n v="24"/>
    <n v="0"/>
    <n v="0"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3"/>
    <d v="2020-03-13T10:38:57"/>
    <n v="46"/>
    <m/>
    <m/>
    <m/>
    <m/>
    <n v="1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22"/>
    <d v="2020-03-13T10:38:5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23"/>
    <d v="2020-03-13T10:38:57"/>
    <n v="12"/>
    <n v="0"/>
    <n v="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32"/>
    <d v="2020-03-13T10:38:57"/>
    <n v="2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7"/>
    <d v="2020-03-13T10:38:57"/>
    <n v="354"/>
    <n v="0"/>
    <n v="2"/>
    <n v="182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8"/>
    <d v="2020-03-13T10:38:57"/>
    <n v="2"/>
    <n v="0"/>
    <n v="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9"/>
    <d v="2020-03-13T10:38:57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10"/>
    <d v="2020-03-13T10:38:57"/>
    <n v="789"/>
    <m/>
    <m/>
    <m/>
    <m/>
    <n v="156"/>
    <n v="344"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24"/>
    <d v="2020-03-13T10:38:57"/>
    <n v="18"/>
    <m/>
    <m/>
    <m/>
    <m/>
    <m/>
    <m/>
    <m/>
    <m/>
    <n v="15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11"/>
    <d v="2020-03-13T10:38:57"/>
    <n v="206"/>
    <m/>
    <m/>
    <m/>
    <m/>
    <m/>
    <m/>
    <m/>
    <n v="114"/>
    <m/>
    <n v="9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12"/>
    <d v="2020-03-13T10:38:57"/>
    <n v="14"/>
    <m/>
    <n v="0"/>
    <n v="4"/>
    <n v="6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13"/>
    <d v="2020-03-13T10:38:57"/>
    <n v="1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14"/>
    <d v="2020-03-13T10:38:57"/>
    <n v="13"/>
    <n v="0"/>
    <n v="0"/>
    <n v="2"/>
    <n v="3"/>
    <n v="0"/>
    <n v="2"/>
    <n v="0"/>
    <m/>
    <n v="5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16"/>
    <d v="2020-03-13T10:38:57"/>
    <n v="733"/>
    <n v="0"/>
    <n v="1"/>
    <n v="91"/>
    <n v="85"/>
    <n v="78"/>
    <n v="172"/>
    <n v="146"/>
    <n v="114"/>
    <m/>
    <n v="4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17"/>
    <d v="2020-03-13T10:38:57"/>
    <n v="35"/>
    <n v="0"/>
    <n v="0"/>
    <n v="9"/>
    <n v="3"/>
    <n v="9"/>
    <n v="7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18"/>
    <d v="2020-03-13T10:38:57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19"/>
    <d v="2020-03-13T10:38:57"/>
    <n v="831"/>
    <n v="17"/>
    <n v="118"/>
    <n v="8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20"/>
    <d v="2020-03-13T10:38:57"/>
    <n v="831"/>
    <n v="8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3"/>
    <x v="21"/>
    <d v="2020-03-13T10:38:57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0"/>
    <d v="2020-03-13T10:39:22"/>
    <n v="3.15"/>
    <n v="0"/>
    <n v="0"/>
    <n v="0"/>
    <n v="3.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1"/>
    <d v="2020-03-13T10:39:22"/>
    <n v="12"/>
    <n v="2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28"/>
    <d v="2020-03-13T10:39:22"/>
    <n v="10.4"/>
    <n v="0"/>
    <n v="0"/>
    <n v="0"/>
    <n v="7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3"/>
    <d v="2020-03-13T10:39:22"/>
    <n v="24"/>
    <m/>
    <m/>
    <m/>
    <m/>
    <n v="10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22"/>
    <d v="2020-03-13T10:39:22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5"/>
    <d v="2020-03-13T10:39:22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6"/>
    <d v="2020-03-13T10:39:22"/>
    <n v="6.18"/>
    <n v="0"/>
    <n v="2.19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23"/>
    <d v="2020-03-13T10:39:22"/>
    <n v="12"/>
    <n v="0"/>
    <n v="3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7"/>
    <d v="2020-03-13T10:39:22"/>
    <n v="379"/>
    <n v="6"/>
    <n v="17"/>
    <n v="186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8"/>
    <d v="2020-03-13T10:39:22"/>
    <n v="4"/>
    <n v="0"/>
    <n v="0"/>
    <n v="0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9"/>
    <d v="2020-03-13T10:39:22"/>
    <n v="18"/>
    <m/>
    <m/>
    <m/>
    <m/>
    <n v="2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10"/>
    <d v="2020-03-13T10:39:22"/>
    <n v="878"/>
    <m/>
    <m/>
    <m/>
    <m/>
    <n v="164"/>
    <n v="432"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24"/>
    <d v="2020-03-13T10:39:22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11"/>
    <d v="2020-03-13T10:39:22"/>
    <n v="171"/>
    <m/>
    <m/>
    <m/>
    <m/>
    <m/>
    <m/>
    <m/>
    <n v="104"/>
    <m/>
    <n v="64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12"/>
    <d v="2020-03-13T10:39:22"/>
    <n v="26"/>
    <m/>
    <n v="0"/>
    <n v="2"/>
    <n v="6"/>
    <n v="2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13"/>
    <d v="2020-03-13T10:39:22"/>
    <n v="5"/>
    <m/>
    <n v="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14"/>
    <d v="2020-03-13T10:39:22"/>
    <n v="15"/>
    <n v="0"/>
    <n v="1"/>
    <n v="1"/>
    <n v="3"/>
    <n v="1"/>
    <n v="5"/>
    <n v="3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16"/>
    <d v="2020-03-13T10:39:22"/>
    <n v="771"/>
    <n v="3"/>
    <n v="10"/>
    <n v="93"/>
    <n v="85"/>
    <n v="82"/>
    <n v="216"/>
    <n v="143"/>
    <n v="104"/>
    <m/>
    <n v="32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17"/>
    <d v="2020-03-13T10:39:22"/>
    <n v="18"/>
    <n v="1"/>
    <n v="1"/>
    <n v="2"/>
    <n v="2"/>
    <n v="5"/>
    <n v="5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18"/>
    <d v="2020-03-13T10:39:22"/>
    <n v="107"/>
    <n v="14"/>
    <n v="119"/>
    <n v="107"/>
    <n v="14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19"/>
    <d v="2020-03-13T10:39:22"/>
    <n v="691"/>
    <n v="31"/>
    <n v="180"/>
    <n v="691"/>
    <n v="31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20"/>
    <d v="2020-03-13T10:39:22"/>
    <n v="691"/>
    <n v="6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21"/>
    <d v="2020-03-13T10:39:22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4"/>
    <x v="35"/>
    <d v="2020-03-13T10:39:22"/>
    <n v="0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30"/>
    <d v="2020-03-13T10:39:42"/>
    <n v="25.65"/>
    <m/>
    <n v="4.05"/>
    <n v="7.65"/>
    <n v="13.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31"/>
    <d v="2020-03-13T10:39:42"/>
    <n v="12.4"/>
    <m/>
    <m/>
    <n v="1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0"/>
    <d v="2020-03-13T10:39:42"/>
    <n v="28.35"/>
    <m/>
    <m/>
    <n v="3.15"/>
    <n v="18.45"/>
    <n v="6.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1"/>
    <d v="2020-03-13T10:39:42"/>
    <n v="34"/>
    <m/>
    <n v="2"/>
    <n v="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28"/>
    <d v="2020-03-13T10:39:42"/>
    <n v="6.4"/>
    <m/>
    <m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3"/>
    <d v="2020-03-13T10:39:42"/>
    <n v="68"/>
    <m/>
    <m/>
    <m/>
    <m/>
    <n v="18"/>
    <n v="3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29"/>
    <d v="2020-03-13T10:39:42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22"/>
    <d v="2020-03-13T10:39:42"/>
    <n v="10"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5"/>
    <d v="2020-03-13T10:39:42"/>
    <n v="14.4"/>
    <m/>
    <m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6"/>
    <d v="2020-03-13T10:39:42"/>
    <n v="14.52"/>
    <m/>
    <n v="7.99"/>
    <n v="6.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23"/>
    <d v="2020-03-13T10:39:42"/>
    <n v="32"/>
    <m/>
    <m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32"/>
    <d v="2020-03-13T10:39:42"/>
    <n v="11"/>
    <m/>
    <n v="1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7"/>
    <d v="2020-03-13T10:39:42"/>
    <n v="598"/>
    <m/>
    <n v="8"/>
    <n v="272"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8"/>
    <d v="2020-03-13T10:39:42"/>
    <n v="10"/>
    <m/>
    <m/>
    <n v="1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9"/>
    <d v="2020-03-13T10:39:42"/>
    <n v="30"/>
    <m/>
    <m/>
    <m/>
    <m/>
    <n v="8"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10"/>
    <d v="2020-03-13T10:39:42"/>
    <n v="1131"/>
    <m/>
    <m/>
    <m/>
    <m/>
    <n v="286"/>
    <n v="460"/>
    <n v="3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24"/>
    <d v="2020-03-13T10:39:42"/>
    <n v="30"/>
    <m/>
    <m/>
    <m/>
    <m/>
    <m/>
    <m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11"/>
    <d v="2020-03-13T10:39:42"/>
    <n v="288"/>
    <m/>
    <m/>
    <m/>
    <m/>
    <m/>
    <m/>
    <m/>
    <n v="146"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12"/>
    <d v="2020-03-13T10:39:42"/>
    <n v="56"/>
    <m/>
    <m/>
    <n v="12"/>
    <n v="14"/>
    <n v="8"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13"/>
    <d v="2020-03-13T10:39:42"/>
    <n v="13"/>
    <m/>
    <n v="2"/>
    <n v="6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14"/>
    <d v="2020-03-13T10:39:42"/>
    <n v="38"/>
    <m/>
    <m/>
    <n v="6"/>
    <n v="7"/>
    <n v="4"/>
    <n v="6"/>
    <n v="5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16"/>
    <d v="2020-03-13T10:39:42"/>
    <n v="1083"/>
    <m/>
    <n v="4"/>
    <n v="136"/>
    <n v="159"/>
    <n v="143"/>
    <n v="230"/>
    <n v="194"/>
    <n v="146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17"/>
    <d v="2020-03-13T10:39:42"/>
    <n v="53"/>
    <m/>
    <n v="1"/>
    <n v="4"/>
    <n v="12"/>
    <n v="9"/>
    <n v="15"/>
    <n v="1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25"/>
    <d v="2020-03-13T10:39:42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37"/>
    <d v="2020-03-13T10:39:4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18"/>
    <d v="2020-03-13T10:39:42"/>
    <n v="150"/>
    <n v="12"/>
    <n v="48"/>
    <n v="150"/>
    <n v="12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19"/>
    <d v="2020-03-13T10:39:42"/>
    <n v="1023"/>
    <n v="15"/>
    <n v="305"/>
    <n v="1023"/>
    <n v="15"/>
    <n v="3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20"/>
    <d v="2020-03-13T10:39:42"/>
    <n v="1023"/>
    <n v="10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05"/>
    <x v="21"/>
    <d v="2020-03-13T10:39:42"/>
    <n v="150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306"/>
    <x v="0"/>
    <d v="2020-03-13T10:40:16"/>
    <n v="8.1"/>
    <m/>
    <m/>
    <n v="3.6"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306"/>
    <x v="28"/>
    <d v="2020-03-13T10:40:16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306"/>
    <x v="3"/>
    <d v="2020-03-13T10:40:1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306"/>
    <x v="22"/>
    <d v="2020-03-13T10:40:1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306"/>
    <x v="23"/>
    <d v="2020-03-13T10:40:1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306"/>
    <x v="7"/>
    <d v="2020-03-13T10:40:16"/>
    <n v="40"/>
    <m/>
    <m/>
    <n v="2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306"/>
    <x v="8"/>
    <d v="2020-03-13T10:40:16"/>
    <n v="3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306"/>
    <x v="10"/>
    <d v="2020-03-13T10:40:16"/>
    <n v="42"/>
    <m/>
    <m/>
    <m/>
    <m/>
    <n v="6"/>
    <n v="2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306"/>
    <x v="24"/>
    <d v="2020-03-13T10:40:16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306"/>
    <x v="11"/>
    <d v="2020-03-13T10:40:16"/>
    <n v="19"/>
    <m/>
    <m/>
    <m/>
    <m/>
    <m/>
    <m/>
    <m/>
    <n v="9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306"/>
    <x v="12"/>
    <d v="2020-03-13T10:40:1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306"/>
    <x v="13"/>
    <d v="2020-03-13T10:40:16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306"/>
    <x v="14"/>
    <d v="2020-03-13T10:40:16"/>
    <n v="3"/>
    <m/>
    <m/>
    <m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306"/>
    <x v="16"/>
    <d v="2020-03-13T10:40:16"/>
    <n v="55"/>
    <m/>
    <m/>
    <n v="11"/>
    <n v="9"/>
    <n v="3"/>
    <n v="13"/>
    <n v="5"/>
    <n v="9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306"/>
    <x v="17"/>
    <d v="2020-03-13T10:40:16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306"/>
    <x v="18"/>
    <d v="2020-03-13T10:40:16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306"/>
    <x v="19"/>
    <d v="2020-03-13T10:40:16"/>
    <n v="73"/>
    <n v="2"/>
    <n v="13"/>
    <n v="73"/>
    <n v="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306"/>
    <x v="20"/>
    <d v="2020-03-13T10:40:16"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306"/>
    <x v="21"/>
    <d v="2020-03-13T10:40:1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306"/>
    <x v="35"/>
    <d v="2020-03-13T10:40:1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306"/>
    <x v="36"/>
    <d v="2020-03-13T10:40:1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31"/>
    <d v="2020-03-13T10:40:3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1"/>
    <d v="2020-03-13T10:40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28"/>
    <d v="2020-03-13T10:40:3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3"/>
    <d v="2020-03-13T10:40:35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6"/>
    <d v="2020-03-13T10:40:35"/>
    <n v="3.99"/>
    <m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23"/>
    <d v="2020-03-13T10:40:3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32"/>
    <d v="2020-03-13T10:40:3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7"/>
    <d v="2020-03-13T10:40:35"/>
    <n v="138"/>
    <m/>
    <m/>
    <n v="78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8"/>
    <d v="2020-03-13T10:40:3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9"/>
    <d v="2020-03-13T10:40:35"/>
    <n v="28"/>
    <m/>
    <m/>
    <m/>
    <m/>
    <n v="8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10"/>
    <d v="2020-03-13T10:40:35"/>
    <n v="401"/>
    <m/>
    <m/>
    <m/>
    <m/>
    <n v="70"/>
    <n v="160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24"/>
    <d v="2020-03-13T10:40:35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11"/>
    <d v="2020-03-13T10:40:35"/>
    <n v="99"/>
    <m/>
    <m/>
    <m/>
    <m/>
    <m/>
    <m/>
    <m/>
    <n v="34"/>
    <m/>
    <n v="6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12"/>
    <d v="2020-03-13T10:40:35"/>
    <n v="30"/>
    <m/>
    <m/>
    <n v="2"/>
    <m/>
    <n v="8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13"/>
    <d v="2020-03-13T10:40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14"/>
    <d v="2020-03-13T10:40:35"/>
    <n v="17"/>
    <m/>
    <m/>
    <n v="1"/>
    <m/>
    <n v="4"/>
    <n v="3"/>
    <n v="7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16"/>
    <d v="2020-03-13T10:40:35"/>
    <n v="337"/>
    <m/>
    <m/>
    <n v="39"/>
    <n v="30"/>
    <n v="35"/>
    <n v="80"/>
    <n v="86"/>
    <n v="34"/>
    <m/>
    <n v="3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17"/>
    <d v="2020-03-13T10:40:35"/>
    <n v="4"/>
    <m/>
    <m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25"/>
    <d v="2020-03-13T10:40:3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18"/>
    <d v="2020-03-13T10:40:35"/>
    <n v="50"/>
    <n v="2"/>
    <n v="6"/>
    <n v="50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19"/>
    <d v="2020-03-13T10:40:35"/>
    <n v="398"/>
    <n v="4"/>
    <n v="85"/>
    <n v="398"/>
    <n v="4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20"/>
    <d v="2020-03-13T10:40:35"/>
    <n v="398"/>
    <n v="3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33"/>
    <d v="2020-03-13T10:40:3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21"/>
    <d v="2020-03-13T10:40:35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07"/>
    <x v="34"/>
    <d v="2020-03-13T10:40:3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308"/>
    <x v="0"/>
    <d v="2020-03-13T10:41:14"/>
    <n v="4.5"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308"/>
    <x v="22"/>
    <d v="2020-03-13T10:41:1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308"/>
    <x v="6"/>
    <d v="2020-03-13T10:41:14"/>
    <n v="3.63"/>
    <m/>
    <m/>
    <n v="3.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308"/>
    <x v="23"/>
    <d v="2020-03-13T10:41:1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308"/>
    <x v="7"/>
    <d v="2020-03-13T10:41:14"/>
    <n v="209"/>
    <m/>
    <n v="1"/>
    <n v="94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308"/>
    <x v="8"/>
    <d v="2020-03-13T10:41:1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308"/>
    <x v="9"/>
    <d v="2020-03-13T10:41:14"/>
    <n v="18"/>
    <m/>
    <m/>
    <m/>
    <m/>
    <n v="2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308"/>
    <x v="10"/>
    <d v="2020-03-13T10:41:14"/>
    <n v="574"/>
    <m/>
    <m/>
    <m/>
    <m/>
    <n v="98"/>
    <n v="242"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308"/>
    <x v="24"/>
    <d v="2020-03-13T10:41:14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308"/>
    <x v="11"/>
    <d v="2020-03-13T10:41:14"/>
    <n v="100"/>
    <m/>
    <m/>
    <m/>
    <m/>
    <m/>
    <m/>
    <m/>
    <n v="45"/>
    <m/>
    <n v="5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308"/>
    <x v="12"/>
    <d v="2020-03-13T10:41:14"/>
    <n v="20"/>
    <m/>
    <m/>
    <m/>
    <n v="2"/>
    <n v="2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308"/>
    <x v="13"/>
    <d v="2020-03-13T10:41:14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308"/>
    <x v="14"/>
    <d v="2020-03-13T10:41:14"/>
    <n v="12"/>
    <m/>
    <m/>
    <m/>
    <n v="1"/>
    <n v="1"/>
    <n v="2"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308"/>
    <x v="16"/>
    <d v="2020-03-13T10:41:14"/>
    <n v="465"/>
    <m/>
    <n v="1"/>
    <n v="47"/>
    <n v="57"/>
    <n v="49"/>
    <n v="121"/>
    <n v="117"/>
    <n v="45"/>
    <m/>
    <n v="2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308"/>
    <x v="18"/>
    <d v="2020-03-13T10:41:14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308"/>
    <x v="19"/>
    <d v="2020-03-13T10:41:14"/>
    <n v="582"/>
    <n v="4"/>
    <n v="79"/>
    <n v="582"/>
    <n v="4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308"/>
    <x v="20"/>
    <d v="2020-03-13T10:41:14"/>
    <n v="582"/>
    <n v="5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308"/>
    <x v="21"/>
    <d v="2020-03-13T10:41:14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309"/>
    <x v="7"/>
    <d v="2020-03-13T10:53:12"/>
    <n v="74"/>
    <m/>
    <n v="6"/>
    <n v="4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309"/>
    <x v="9"/>
    <d v="2020-03-13T10:53:1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309"/>
    <x v="10"/>
    <d v="2020-03-13T10:53:12"/>
    <n v="203"/>
    <m/>
    <m/>
    <m/>
    <m/>
    <n v="42"/>
    <n v="86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309"/>
    <x v="24"/>
    <d v="2020-03-13T10:53:1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309"/>
    <x v="11"/>
    <d v="2020-03-13T10:53:12"/>
    <n v="48"/>
    <m/>
    <m/>
    <m/>
    <m/>
    <m/>
    <m/>
    <m/>
    <n v="22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309"/>
    <x v="12"/>
    <d v="2020-03-13T10:53:1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309"/>
    <x v="14"/>
    <d v="2020-03-13T10:53:12"/>
    <n v="4"/>
    <m/>
    <m/>
    <m/>
    <m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309"/>
    <x v="16"/>
    <d v="2020-03-13T10:53:12"/>
    <n v="174"/>
    <m/>
    <n v="3"/>
    <n v="21"/>
    <n v="13"/>
    <n v="21"/>
    <n v="43"/>
    <n v="38"/>
    <n v="22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309"/>
    <x v="25"/>
    <d v="2020-03-13T10:53:12"/>
    <n v="1"/>
    <n v="0"/>
    <n v="2"/>
    <n v="1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309"/>
    <x v="18"/>
    <d v="2020-03-13T10:53:12"/>
    <n v="42"/>
    <n v="4"/>
    <n v="7"/>
    <n v="42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309"/>
    <x v="19"/>
    <d v="2020-03-13T10:53:12"/>
    <n v="279"/>
    <n v="2"/>
    <n v="71"/>
    <n v="279"/>
    <n v="2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309"/>
    <x v="20"/>
    <d v="2020-03-13T10:53:12"/>
    <n v="279"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309"/>
    <x v="21"/>
    <d v="2020-03-13T10:53:12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310"/>
    <x v="1"/>
    <d v="2020-03-13T10:53:3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310"/>
    <x v="3"/>
    <d v="2020-03-13T10:53:3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310"/>
    <x v="23"/>
    <d v="2020-03-13T10:53:35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310"/>
    <x v="7"/>
    <d v="2020-03-13T10:53:35"/>
    <n v="30"/>
    <m/>
    <m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310"/>
    <x v="9"/>
    <d v="2020-03-13T10:53:3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310"/>
    <x v="10"/>
    <d v="2020-03-13T10:53:35"/>
    <n v="44"/>
    <m/>
    <m/>
    <m/>
    <m/>
    <n v="6"/>
    <n v="2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310"/>
    <x v="11"/>
    <d v="2020-03-13T10:53:35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310"/>
    <x v="12"/>
    <d v="2020-03-13T10:53:35"/>
    <n v="8"/>
    <m/>
    <m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310"/>
    <x v="14"/>
    <d v="2020-03-13T10:53:35"/>
    <n v="4"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310"/>
    <x v="16"/>
    <d v="2020-03-13T10:53:35"/>
    <n v="41"/>
    <m/>
    <m/>
    <n v="10"/>
    <n v="5"/>
    <n v="3"/>
    <n v="10"/>
    <n v="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310"/>
    <x v="17"/>
    <d v="2020-03-13T10:53:35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310"/>
    <x v="18"/>
    <d v="2020-03-13T10:53:35"/>
    <n v="25"/>
    <m/>
    <n v="4"/>
    <n v="2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310"/>
    <x v="19"/>
    <d v="2020-03-13T10:53:35"/>
    <n v="116"/>
    <m/>
    <n v="24"/>
    <n v="116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310"/>
    <x v="20"/>
    <d v="2020-03-13T10:53:35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310"/>
    <x v="21"/>
    <d v="2020-03-13T10:53:35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1"/>
    <x v="22"/>
    <d v="2020-03-13T10:54:1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1"/>
    <x v="5"/>
    <d v="2020-03-13T10:54:11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1"/>
    <x v="23"/>
    <d v="2020-03-13T10:54:1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1"/>
    <x v="7"/>
    <d v="2020-03-13T10:54:11"/>
    <n v="52"/>
    <m/>
    <m/>
    <n v="2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1"/>
    <x v="9"/>
    <d v="2020-03-13T10:54:11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1"/>
    <x v="10"/>
    <d v="2020-03-13T10:54:11"/>
    <n v="160"/>
    <m/>
    <m/>
    <m/>
    <m/>
    <n v="26"/>
    <n v="6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1"/>
    <x v="24"/>
    <d v="2020-03-13T10:54:1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1"/>
    <x v="11"/>
    <d v="2020-03-13T10:54:11"/>
    <n v="32"/>
    <m/>
    <m/>
    <m/>
    <m/>
    <m/>
    <m/>
    <m/>
    <n v="12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1"/>
    <x v="12"/>
    <d v="2020-03-13T10:54:11"/>
    <n v="24"/>
    <m/>
    <m/>
    <m/>
    <n v="4"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1"/>
    <x v="13"/>
    <d v="2020-03-13T10:54:11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1"/>
    <x v="14"/>
    <d v="2020-03-13T10:54:11"/>
    <n v="13"/>
    <m/>
    <m/>
    <m/>
    <n v="2"/>
    <m/>
    <n v="5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1"/>
    <x v="16"/>
    <d v="2020-03-13T10:54:11"/>
    <n v="129"/>
    <m/>
    <m/>
    <n v="14"/>
    <n v="12"/>
    <n v="13"/>
    <n v="30"/>
    <n v="38"/>
    <n v="12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1"/>
    <x v="18"/>
    <d v="2020-03-13T10:54:11"/>
    <n v="34"/>
    <n v="1"/>
    <n v="6"/>
    <n v="34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1"/>
    <x v="19"/>
    <d v="2020-03-13T10:54:11"/>
    <n v="246"/>
    <m/>
    <n v="42"/>
    <n v="246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1"/>
    <x v="20"/>
    <d v="2020-03-13T10:54:11"/>
    <n v="246"/>
    <n v="2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1"/>
    <x v="21"/>
    <d v="2020-03-13T10:54:11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2"/>
    <x v="3"/>
    <d v="2020-03-13T10:54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2"/>
    <x v="23"/>
    <d v="2020-03-13T10:54:3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2"/>
    <x v="7"/>
    <d v="2020-03-13T10:54:38"/>
    <n v="55"/>
    <m/>
    <m/>
    <n v="24"/>
    <n v="3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2"/>
    <x v="9"/>
    <d v="2020-03-13T10:54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2"/>
    <x v="10"/>
    <d v="2020-03-13T10:54:38"/>
    <n v="88"/>
    <m/>
    <m/>
    <m/>
    <m/>
    <n v="8"/>
    <n v="32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2"/>
    <x v="11"/>
    <d v="2020-03-13T10:54:38"/>
    <n v="23"/>
    <m/>
    <m/>
    <m/>
    <m/>
    <m/>
    <m/>
    <m/>
    <n v="11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2"/>
    <x v="12"/>
    <d v="2020-03-13T10:54:38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2"/>
    <x v="14"/>
    <d v="2020-03-13T10:54:38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2"/>
    <x v="16"/>
    <d v="2020-03-13T10:54:38"/>
    <n v="89"/>
    <m/>
    <m/>
    <n v="12"/>
    <n v="15"/>
    <n v="4"/>
    <n v="16"/>
    <n v="24"/>
    <n v="1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2"/>
    <x v="17"/>
    <d v="2020-03-13T10:54:38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2"/>
    <x v="18"/>
    <d v="2020-03-13T10:54:38"/>
    <n v="27"/>
    <m/>
    <n v="13"/>
    <n v="27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2"/>
    <x v="19"/>
    <d v="2020-03-13T10:54:38"/>
    <n v="197"/>
    <m/>
    <n v="60"/>
    <n v="197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2"/>
    <x v="20"/>
    <d v="2020-03-13T10:54:38"/>
    <n v="197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2"/>
    <x v="21"/>
    <d v="2020-03-13T10:54:38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30"/>
    <d v="2020-03-13T10:54:59"/>
    <n v="22.05"/>
    <n v="8.5500000000000007"/>
    <m/>
    <n v="13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31"/>
    <d v="2020-03-13T10:54:59"/>
    <n v="8.4"/>
    <m/>
    <n v="3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0"/>
    <d v="2020-03-13T10:54:59"/>
    <n v="7.65"/>
    <m/>
    <m/>
    <n v="7.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41"/>
    <d v="2020-03-13T10:54:59"/>
    <n v="2.9"/>
    <m/>
    <m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1"/>
    <d v="2020-03-13T10:54:59"/>
    <n v="19"/>
    <n v="3"/>
    <n v="4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28"/>
    <d v="2020-03-13T10:54:59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3"/>
    <d v="2020-03-13T10:54:59"/>
    <n v="64"/>
    <m/>
    <m/>
    <m/>
    <m/>
    <n v="22"/>
    <n v="3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29"/>
    <d v="2020-03-13T10:54:59"/>
    <n v="4"/>
    <m/>
    <m/>
    <m/>
    <m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22"/>
    <d v="2020-03-13T10:54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5"/>
    <d v="2020-03-13T10:54:5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6"/>
    <d v="2020-03-13T10:54:59"/>
    <n v="6.17"/>
    <n v="2.9"/>
    <m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23"/>
    <d v="2020-03-13T10:54:59"/>
    <n v="11"/>
    <m/>
    <m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32"/>
    <d v="2020-03-13T10:54:59"/>
    <n v="6"/>
    <m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7"/>
    <d v="2020-03-13T10:54:59"/>
    <n v="349"/>
    <n v="1"/>
    <m/>
    <n v="162"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8"/>
    <d v="2020-03-13T10:54:59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9"/>
    <d v="2020-03-13T10:54:59"/>
    <n v="12"/>
    <m/>
    <m/>
    <m/>
    <m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10"/>
    <d v="2020-03-13T10:54:59"/>
    <n v="631"/>
    <m/>
    <m/>
    <m/>
    <m/>
    <n v="150"/>
    <n v="290"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24"/>
    <d v="2020-03-13T10:54:59"/>
    <n v="9"/>
    <m/>
    <m/>
    <m/>
    <m/>
    <m/>
    <m/>
    <m/>
    <m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11"/>
    <d v="2020-03-13T10:54:59"/>
    <n v="217"/>
    <m/>
    <m/>
    <m/>
    <m/>
    <m/>
    <m/>
    <m/>
    <n v="94"/>
    <m/>
    <n v="12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12"/>
    <d v="2020-03-13T10:54:59"/>
    <n v="20"/>
    <m/>
    <m/>
    <n v="6"/>
    <n v="2"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13"/>
    <d v="2020-03-13T10:54:59"/>
    <n v="4"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42"/>
    <d v="2020-03-13T10:54:5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14"/>
    <d v="2020-03-13T10:54:59"/>
    <n v="13"/>
    <m/>
    <m/>
    <n v="3"/>
    <n v="1"/>
    <n v="2"/>
    <n v="3"/>
    <n v="1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16"/>
    <d v="2020-03-13T10:54:59"/>
    <n v="647"/>
    <n v="1"/>
    <m/>
    <n v="81"/>
    <n v="93"/>
    <n v="75"/>
    <n v="145"/>
    <n v="96"/>
    <n v="94"/>
    <m/>
    <n v="6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17"/>
    <d v="2020-03-13T10:54:59"/>
    <n v="45"/>
    <n v="2"/>
    <n v="2"/>
    <n v="2"/>
    <n v="4"/>
    <n v="11"/>
    <n v="16"/>
    <n v="5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18"/>
    <d v="2020-03-13T10:54:59"/>
    <n v="112"/>
    <n v="4"/>
    <n v="39"/>
    <n v="112"/>
    <n v="4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19"/>
    <d v="2020-03-13T10:54:59"/>
    <n v="825"/>
    <n v="22"/>
    <n v="274"/>
    <n v="825"/>
    <n v="22"/>
    <n v="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20"/>
    <d v="2020-03-13T10:54:59"/>
    <n v="825"/>
    <n v="8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33"/>
    <d v="2020-03-13T10:54:59"/>
    <n v="30"/>
    <n v="0"/>
    <n v="0"/>
    <n v="3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21"/>
    <d v="2020-03-13T10:54:59"/>
    <n v="112"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34"/>
    <d v="2020-03-13T10:54:59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35"/>
    <d v="2020-03-13T10:54:59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3"/>
    <x v="36"/>
    <d v="2020-03-13T10:54:5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5"/>
    <x v="22"/>
    <d v="2020-03-13T10:57:0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5"/>
    <x v="23"/>
    <d v="2020-03-13T10:57:08"/>
    <n v="5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5"/>
    <x v="7"/>
    <d v="2020-03-13T10:57:08"/>
    <n v="87"/>
    <n v="1"/>
    <n v="4"/>
    <n v="4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5"/>
    <x v="9"/>
    <d v="2020-03-13T10:57:08"/>
    <n v="10"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5"/>
    <x v="10"/>
    <d v="2020-03-13T10:57:08"/>
    <n v="230"/>
    <m/>
    <m/>
    <m/>
    <m/>
    <n v="34"/>
    <n v="92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5"/>
    <x v="24"/>
    <d v="2020-03-13T10:57:08"/>
    <n v="8"/>
    <m/>
    <m/>
    <m/>
    <m/>
    <m/>
    <m/>
    <m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5"/>
    <x v="11"/>
    <d v="2020-03-13T10:57:08"/>
    <n v="51"/>
    <m/>
    <m/>
    <m/>
    <m/>
    <m/>
    <m/>
    <m/>
    <n v="32"/>
    <m/>
    <n v="1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5"/>
    <x v="12"/>
    <d v="2020-03-13T10:57:08"/>
    <n v="12"/>
    <m/>
    <m/>
    <n v="2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5"/>
    <x v="13"/>
    <d v="2020-03-13T10:57:0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5"/>
    <x v="14"/>
    <d v="2020-03-13T10:57:08"/>
    <n v="9"/>
    <m/>
    <n v="1"/>
    <n v="1"/>
    <m/>
    <n v="5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5"/>
    <x v="16"/>
    <d v="2020-03-13T10:57:08"/>
    <n v="202"/>
    <n v="1"/>
    <n v="2"/>
    <n v="21"/>
    <n v="20"/>
    <n v="17"/>
    <n v="46"/>
    <n v="53"/>
    <n v="32"/>
    <m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5"/>
    <x v="18"/>
    <d v="2020-03-13T10:57:08"/>
    <n v="57"/>
    <m/>
    <n v="6"/>
    <n v="57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5"/>
    <x v="19"/>
    <d v="2020-03-13T10:57:08"/>
    <n v="258"/>
    <n v="2"/>
    <n v="59"/>
    <n v="258"/>
    <n v="2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5"/>
    <x v="20"/>
    <d v="2020-03-13T10:57:08"/>
    <n v="258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5"/>
    <x v="21"/>
    <d v="2020-03-13T10:57:08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15"/>
    <d v="2020-05-20T09:30:07"/>
    <n v="1"/>
    <n v="0"/>
    <n v="0"/>
    <n v="0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16"/>
    <d v="2020-05-20T09:30:07"/>
    <n v="568"/>
    <n v="0"/>
    <n v="1"/>
    <n v="88"/>
    <n v="81"/>
    <n v="71"/>
    <n v="130"/>
    <n v="95"/>
    <n v="66"/>
    <m/>
    <n v="3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17"/>
    <d v="2020-05-20T09:30:07"/>
    <n v="5"/>
    <n v="0"/>
    <n v="0"/>
    <n v="1"/>
    <n v="2"/>
    <n v="1"/>
    <n v="1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25"/>
    <d v="2020-05-20T09:30:07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18"/>
    <d v="2020-05-20T09:30:07"/>
    <n v="37"/>
    <n v="8"/>
    <n v="8"/>
    <n v="3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19"/>
    <d v="2020-05-20T09:30:07"/>
    <n v="126"/>
    <n v="23"/>
    <n v="21"/>
    <n v="126"/>
    <n v="2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20"/>
    <d v="2020-05-20T09:30:07"/>
    <n v="126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21"/>
    <d v="2020-05-20T09:30:07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0"/>
    <d v="2020-03-13T11:00:14"/>
    <n v="26.55"/>
    <m/>
    <m/>
    <n v="9.4499999999999993"/>
    <n v="14.85"/>
    <n v="2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1"/>
    <d v="2020-03-13T11:00:14"/>
    <n v="25"/>
    <m/>
    <n v="1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28"/>
    <d v="2020-03-13T11:00:14"/>
    <n v="21.6"/>
    <m/>
    <n v="3.2"/>
    <n v="10.8"/>
    <n v="4.400000000000000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2"/>
    <d v="2020-03-13T11:00:1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3"/>
    <d v="2020-03-13T11:00:14"/>
    <n v="44"/>
    <m/>
    <m/>
    <m/>
    <m/>
    <n v="8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4"/>
    <d v="2020-03-13T11:00:1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29"/>
    <d v="2020-03-13T11:00:14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5"/>
    <d v="2020-03-13T11:00:14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6"/>
    <d v="2020-03-13T11:00:14"/>
    <n v="3.99"/>
    <m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23"/>
    <d v="2020-03-13T11:00:14"/>
    <n v="11"/>
    <m/>
    <m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7"/>
    <d v="2020-03-13T11:00:14"/>
    <n v="418"/>
    <n v="2"/>
    <n v="6"/>
    <n v="184"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8"/>
    <d v="2020-03-13T11:00:14"/>
    <n v="20"/>
    <m/>
    <n v="1"/>
    <n v="12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9"/>
    <d v="2020-03-13T11:00:14"/>
    <n v="20"/>
    <m/>
    <m/>
    <m/>
    <m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10"/>
    <d v="2020-03-13T11:00:14"/>
    <n v="951"/>
    <m/>
    <m/>
    <m/>
    <m/>
    <n v="176"/>
    <n v="398"/>
    <n v="3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24"/>
    <d v="2020-03-13T11:00:14"/>
    <n v="30"/>
    <m/>
    <m/>
    <m/>
    <m/>
    <m/>
    <m/>
    <m/>
    <m/>
    <n v="2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11"/>
    <d v="2020-03-13T11:00:14"/>
    <n v="229"/>
    <m/>
    <m/>
    <m/>
    <m/>
    <m/>
    <m/>
    <m/>
    <n v="93"/>
    <m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12"/>
    <d v="2020-03-13T11:00:14"/>
    <n v="30"/>
    <m/>
    <m/>
    <n v="2"/>
    <n v="8"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13"/>
    <d v="2020-03-13T11:00:14"/>
    <n v="4"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14"/>
    <d v="2020-03-13T11:00:14"/>
    <n v="25"/>
    <m/>
    <m/>
    <n v="1"/>
    <n v="4"/>
    <n v="2"/>
    <n v="5"/>
    <n v="3"/>
    <m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15"/>
    <d v="2020-03-13T11:00:1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16"/>
    <d v="2020-03-13T11:00:14"/>
    <n v="847"/>
    <n v="1"/>
    <n v="3"/>
    <n v="92"/>
    <n v="113"/>
    <n v="88"/>
    <n v="199"/>
    <n v="190"/>
    <n v="93"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17"/>
    <d v="2020-03-13T11:00:14"/>
    <n v="36"/>
    <m/>
    <n v="1"/>
    <n v="6"/>
    <n v="6"/>
    <n v="4"/>
    <n v="8"/>
    <n v="1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25"/>
    <d v="2020-03-13T11:00:14"/>
    <n v="43"/>
    <n v="1"/>
    <n v="8"/>
    <n v="43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37"/>
    <d v="2020-03-13T11:00:14"/>
    <n v="9"/>
    <n v="1"/>
    <n v="0"/>
    <n v="9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18"/>
    <d v="2020-03-13T11:00:14"/>
    <n v="196"/>
    <n v="15"/>
    <n v="23"/>
    <n v="196"/>
    <n v="15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19"/>
    <d v="2020-03-13T11:00:14"/>
    <n v="912"/>
    <n v="12"/>
    <n v="153"/>
    <n v="912"/>
    <n v="12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20"/>
    <d v="2020-03-13T11:00:14"/>
    <n v="912"/>
    <n v="9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17"/>
    <x v="21"/>
    <d v="2020-03-13T11:00:14"/>
    <n v="196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8"/>
    <x v="0"/>
    <d v="2020-03-13T11:00:35"/>
    <n v="3.15"/>
    <m/>
    <m/>
    <m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8"/>
    <x v="28"/>
    <d v="2020-03-13T11:00:35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8"/>
    <x v="23"/>
    <d v="2020-03-13T11:00:35"/>
    <n v="11"/>
    <m/>
    <m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8"/>
    <x v="7"/>
    <d v="2020-03-13T11:00:35"/>
    <n v="161"/>
    <n v="2"/>
    <n v="1"/>
    <n v="8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8"/>
    <x v="9"/>
    <d v="2020-03-13T11:00:35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8"/>
    <x v="10"/>
    <d v="2020-03-13T11:00:35"/>
    <n v="384"/>
    <m/>
    <m/>
    <m/>
    <m/>
    <n v="78"/>
    <n v="148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8"/>
    <x v="24"/>
    <d v="2020-03-13T11:00:35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8"/>
    <x v="11"/>
    <d v="2020-03-13T11:00:35"/>
    <n v="129"/>
    <m/>
    <m/>
    <m/>
    <m/>
    <m/>
    <m/>
    <m/>
    <n v="55"/>
    <m/>
    <n v="7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8"/>
    <x v="12"/>
    <d v="2020-03-13T11:00:35"/>
    <n v="18"/>
    <m/>
    <m/>
    <n v="6"/>
    <n v="2"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8"/>
    <x v="14"/>
    <d v="2020-03-13T11:00:35"/>
    <n v="11"/>
    <m/>
    <m/>
    <n v="3"/>
    <n v="1"/>
    <m/>
    <n v="3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8"/>
    <x v="16"/>
    <d v="2020-03-13T11:00:35"/>
    <n v="368"/>
    <n v="2"/>
    <n v="1"/>
    <n v="40"/>
    <n v="39"/>
    <n v="39"/>
    <n v="74"/>
    <n v="80"/>
    <n v="55"/>
    <m/>
    <n v="3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8"/>
    <x v="25"/>
    <d v="2020-03-13T11:00:35"/>
    <n v="2"/>
    <n v="0"/>
    <n v="3"/>
    <n v="2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8"/>
    <x v="26"/>
    <d v="2020-03-13T11:00:35"/>
    <n v="22"/>
    <m/>
    <n v="5"/>
    <n v="2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8"/>
    <x v="27"/>
    <d v="2020-03-13T11:00:35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8"/>
    <x v="18"/>
    <d v="2020-03-13T11:00:35"/>
    <n v="42"/>
    <n v="2"/>
    <n v="7"/>
    <n v="42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8"/>
    <x v="19"/>
    <d v="2020-03-13T11:00:35"/>
    <n v="310"/>
    <n v="4"/>
    <n v="55"/>
    <n v="310"/>
    <n v="4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8"/>
    <x v="20"/>
    <d v="2020-03-13T11:00:35"/>
    <n v="310"/>
    <n v="3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318"/>
    <x v="21"/>
    <d v="2020-03-13T11:00:35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0"/>
    <d v="2020-03-13T11:01:24"/>
    <n v="7.65"/>
    <m/>
    <m/>
    <m/>
    <n v="7.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1"/>
    <d v="2020-03-13T11:01:24"/>
    <n v="16"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3"/>
    <d v="2020-03-13T11:01:24"/>
    <n v="30"/>
    <m/>
    <m/>
    <m/>
    <m/>
    <n v="16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22"/>
    <d v="2020-03-13T11:01:2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6"/>
    <d v="2020-03-13T11:01:24"/>
    <n v="2.9"/>
    <m/>
    <m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23"/>
    <d v="2020-03-13T11:01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7"/>
    <d v="2020-03-13T11:01:24"/>
    <n v="384"/>
    <n v="0"/>
    <n v="10"/>
    <n v="146"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39"/>
    <d v="2020-03-13T11:01:2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8"/>
    <d v="2020-03-13T11:01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9"/>
    <d v="2020-03-13T11:01:24"/>
    <n v="14"/>
    <m/>
    <m/>
    <m/>
    <m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10"/>
    <d v="2020-03-13T11:01:24"/>
    <n v="840"/>
    <m/>
    <m/>
    <m/>
    <m/>
    <n v="202"/>
    <n v="308"/>
    <n v="3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24"/>
    <d v="2020-03-13T11:01:24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11"/>
    <d v="2020-03-13T11:01:24"/>
    <n v="228"/>
    <m/>
    <m/>
    <m/>
    <m/>
    <m/>
    <m/>
    <m/>
    <n v="114"/>
    <m/>
    <n v="1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12"/>
    <d v="2020-03-13T11:01:24"/>
    <n v="16"/>
    <m/>
    <m/>
    <m/>
    <n v="2"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13"/>
    <d v="2020-03-13T11:01:24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14"/>
    <d v="2020-03-13T11:01:24"/>
    <n v="11"/>
    <m/>
    <m/>
    <m/>
    <n v="1"/>
    <n v="1"/>
    <n v="2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16"/>
    <d v="2020-03-13T11:01:24"/>
    <n v="786"/>
    <n v="0"/>
    <n v="6"/>
    <n v="73"/>
    <n v="114"/>
    <n v="101"/>
    <n v="154"/>
    <n v="166"/>
    <n v="114"/>
    <m/>
    <n v="5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17"/>
    <d v="2020-03-13T11:01:24"/>
    <n v="23"/>
    <m/>
    <n v="1"/>
    <n v="4"/>
    <n v="3"/>
    <n v="8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18"/>
    <d v="2020-03-13T11:01:24"/>
    <n v="91"/>
    <n v="4"/>
    <m/>
    <n v="9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19"/>
    <d v="2020-03-13T11:01:24"/>
    <n v="610"/>
    <n v="5"/>
    <n v="234"/>
    <n v="610"/>
    <n v="5"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20"/>
    <d v="2020-03-13T11:01:24"/>
    <n v="610"/>
    <n v="6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33"/>
    <d v="2020-03-13T11:01:2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21"/>
    <d v="2020-03-13T11:01:24"/>
    <n v="91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19"/>
    <x v="34"/>
    <d v="2020-03-13T11:01:2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1"/>
    <x v="3"/>
    <d v="2020-03-13T11:03:4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1"/>
    <x v="5"/>
    <d v="2020-03-13T11:03:4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1"/>
    <x v="6"/>
    <d v="2020-03-13T11:03:40"/>
    <n v="7.26"/>
    <n v="7.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1"/>
    <x v="23"/>
    <d v="2020-03-13T11:03:40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1"/>
    <x v="7"/>
    <d v="2020-03-13T11:03:40"/>
    <n v="96"/>
    <n v="2"/>
    <n v="2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1"/>
    <x v="9"/>
    <d v="2020-03-13T11:03:4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1"/>
    <x v="10"/>
    <d v="2020-03-13T11:03:40"/>
    <n v="213"/>
    <m/>
    <m/>
    <m/>
    <m/>
    <n v="48"/>
    <n v="88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1"/>
    <x v="24"/>
    <d v="2020-03-13T11:03:4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1"/>
    <x v="11"/>
    <d v="2020-03-13T11:03:40"/>
    <n v="64"/>
    <m/>
    <m/>
    <m/>
    <m/>
    <m/>
    <m/>
    <m/>
    <n v="26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1"/>
    <x v="12"/>
    <d v="2020-03-13T11:03:40"/>
    <n v="6"/>
    <m/>
    <m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1"/>
    <x v="13"/>
    <d v="2020-03-13T11:03:40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1"/>
    <x v="14"/>
    <d v="2020-03-13T11:03:40"/>
    <n v="4"/>
    <m/>
    <m/>
    <n v="1"/>
    <n v="1"/>
    <n v="0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1"/>
    <x v="16"/>
    <d v="2020-03-13T11:03:40"/>
    <n v="199"/>
    <n v="1"/>
    <n v="1"/>
    <n v="23"/>
    <n v="23"/>
    <n v="24"/>
    <n v="44"/>
    <n v="38"/>
    <n v="26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1"/>
    <x v="17"/>
    <d v="2020-03-13T11:03:4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1"/>
    <x v="25"/>
    <d v="2020-03-13T11:03:4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1"/>
    <x v="18"/>
    <d v="2020-03-13T11:03:40"/>
    <n v="12"/>
    <n v="4"/>
    <n v="3"/>
    <n v="12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1"/>
    <x v="19"/>
    <d v="2020-03-13T11:03:40"/>
    <n v="153"/>
    <n v="6"/>
    <n v="40"/>
    <n v="153"/>
    <n v="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1"/>
    <x v="20"/>
    <d v="2020-03-13T11:03:40"/>
    <n v="153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1"/>
    <x v="21"/>
    <d v="2020-03-13T11:03:4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0"/>
    <d v="2020-03-13T11:05:43"/>
    <n v="15.75"/>
    <m/>
    <n v="4.5"/>
    <n v="9"/>
    <m/>
    <n v="2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38"/>
    <d v="2020-03-13T11:05:4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1"/>
    <d v="2020-03-13T11:05:43"/>
    <n v="22"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28"/>
    <d v="2020-03-13T11:05:43"/>
    <n v="11.6"/>
    <m/>
    <n v="4.4000000000000004"/>
    <n v="4.400000000000000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3"/>
    <d v="2020-03-13T11:05:43"/>
    <n v="43"/>
    <m/>
    <m/>
    <m/>
    <m/>
    <n v="10"/>
    <n v="1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29"/>
    <d v="2020-03-13T11:05:43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22"/>
    <d v="2020-03-13T11:05:4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5"/>
    <d v="2020-03-13T11:05:43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6"/>
    <d v="2020-03-13T11:05:43"/>
    <n v="3.27"/>
    <m/>
    <m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23"/>
    <d v="2020-03-13T11:05:43"/>
    <n v="15"/>
    <m/>
    <m/>
    <n v="9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7"/>
    <d v="2020-03-13T11:05:43"/>
    <n v="364"/>
    <n v="3"/>
    <n v="17"/>
    <n v="160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8"/>
    <d v="2020-03-13T11:05:43"/>
    <n v="8"/>
    <m/>
    <n v="3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9"/>
    <d v="2020-03-13T11:05:43"/>
    <n v="6"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10"/>
    <d v="2020-03-13T11:05:43"/>
    <n v="848"/>
    <m/>
    <m/>
    <m/>
    <m/>
    <n v="160"/>
    <n v="378"/>
    <n v="3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24"/>
    <d v="2020-03-13T11:05:43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11"/>
    <d v="2020-03-13T11:05:43"/>
    <n v="196"/>
    <m/>
    <m/>
    <m/>
    <m/>
    <m/>
    <m/>
    <m/>
    <n v="88"/>
    <m/>
    <n v="10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12"/>
    <d v="2020-03-13T11:05:43"/>
    <n v="20"/>
    <m/>
    <m/>
    <n v="8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13"/>
    <d v="2020-03-13T11:05:43"/>
    <n v="3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14"/>
    <d v="2020-03-13T11:05:43"/>
    <n v="14"/>
    <m/>
    <m/>
    <n v="4"/>
    <n v="3"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15"/>
    <d v="2020-03-13T11:05:4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16"/>
    <d v="2020-03-13T11:05:43"/>
    <n v="755"/>
    <n v="2"/>
    <n v="11"/>
    <n v="80"/>
    <n v="92"/>
    <n v="80"/>
    <n v="189"/>
    <n v="156"/>
    <n v="88"/>
    <m/>
    <n v="5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17"/>
    <d v="2020-03-13T11:05:43"/>
    <n v="34"/>
    <m/>
    <m/>
    <n v="9"/>
    <n v="2"/>
    <n v="5"/>
    <n v="7"/>
    <n v="1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25"/>
    <d v="2020-03-13T11:05:43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18"/>
    <d v="2020-03-13T11:05:43"/>
    <n v="38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19"/>
    <d v="2020-03-13T11:05:43"/>
    <n v="1000"/>
    <m/>
    <m/>
    <n v="1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20"/>
    <d v="2020-03-13T11:05:43"/>
    <n v="1000"/>
    <n v="1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2"/>
    <x v="21"/>
    <d v="2020-03-13T11:05:43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30"/>
    <d v="2020-03-13T11:07:19"/>
    <n v="7.2"/>
    <m/>
    <n v="2.7"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31"/>
    <d v="2020-03-13T11:07:19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0"/>
    <d v="2020-03-13T11:07:19"/>
    <n v="6.75"/>
    <m/>
    <m/>
    <m/>
    <n v="3.15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1"/>
    <d v="2020-03-13T11:07:19"/>
    <n v="46"/>
    <m/>
    <n v="4"/>
    <n v="2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28"/>
    <d v="2020-03-13T11:07:19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2"/>
    <d v="2020-03-13T11:07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3"/>
    <d v="2020-03-13T11:07:19"/>
    <n v="131"/>
    <m/>
    <m/>
    <m/>
    <m/>
    <n v="26"/>
    <n v="68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4"/>
    <d v="2020-03-13T11:07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29"/>
    <d v="2020-03-13T11:07:19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22"/>
    <d v="2020-03-13T11:07:19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6"/>
    <d v="2020-03-13T11:07:19"/>
    <n v="10.71"/>
    <n v="7.45"/>
    <m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23"/>
    <d v="2020-03-13T11:07:19"/>
    <n v="11"/>
    <m/>
    <n v="2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32"/>
    <d v="2020-03-13T11:07:19"/>
    <n v="3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7"/>
    <d v="2020-03-13T11:07:19"/>
    <n v="283"/>
    <n v="3"/>
    <n v="6"/>
    <n v="132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39"/>
    <d v="2020-03-13T11:07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8"/>
    <d v="2020-03-13T11:07:19"/>
    <n v="3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9"/>
    <d v="2020-03-13T11:07:19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40"/>
    <d v="2020-03-13T11:07:1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10"/>
    <d v="2020-03-13T11:07:19"/>
    <n v="668"/>
    <m/>
    <m/>
    <m/>
    <m/>
    <n v="174"/>
    <n v="264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24"/>
    <d v="2020-03-13T11:07:19"/>
    <n v="27"/>
    <m/>
    <m/>
    <m/>
    <m/>
    <m/>
    <m/>
    <m/>
    <m/>
    <n v="1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11"/>
    <d v="2020-03-13T11:07:19"/>
    <n v="181"/>
    <m/>
    <m/>
    <m/>
    <m/>
    <m/>
    <m/>
    <m/>
    <n v="100"/>
    <m/>
    <n v="7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12"/>
    <d v="2020-03-13T11:07:19"/>
    <n v="22"/>
    <m/>
    <m/>
    <n v="2"/>
    <n v="6"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13"/>
    <d v="2020-03-13T11:07:19"/>
    <n v="9"/>
    <n v="2"/>
    <m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14"/>
    <d v="2020-03-13T11:07:19"/>
    <n v="21"/>
    <m/>
    <n v="1"/>
    <n v="1"/>
    <n v="3"/>
    <n v="1"/>
    <n v="3"/>
    <n v="3"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15"/>
    <d v="2020-03-13T11:07:19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16"/>
    <d v="2020-03-13T11:07:19"/>
    <n v="622"/>
    <n v="2"/>
    <n v="4"/>
    <n v="66"/>
    <n v="71"/>
    <n v="87"/>
    <n v="132"/>
    <n v="117"/>
    <n v="100"/>
    <m/>
    <n v="3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17"/>
    <d v="2020-03-13T11:07:19"/>
    <n v="92"/>
    <m/>
    <n v="2"/>
    <n v="10"/>
    <n v="11"/>
    <n v="13"/>
    <n v="34"/>
    <n v="2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25"/>
    <d v="2020-03-13T11:07:19"/>
    <n v="42"/>
    <n v="1"/>
    <n v="12"/>
    <n v="42"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37"/>
    <d v="2020-03-13T11:07:1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18"/>
    <d v="2020-03-13T11:07:19"/>
    <n v="58"/>
    <n v="2"/>
    <n v="17"/>
    <n v="58"/>
    <n v="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19"/>
    <d v="2020-03-13T11:07:19"/>
    <n v="1422"/>
    <n v="28"/>
    <n v="334"/>
    <n v="1422"/>
    <n v="28"/>
    <n v="3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20"/>
    <d v="2020-03-13T11:07:19"/>
    <n v="1422"/>
    <n v="14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33"/>
    <d v="2020-03-13T11:07:1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21"/>
    <d v="2020-03-13T11:07:19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323"/>
    <x v="34"/>
    <d v="2020-03-13T11:07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4"/>
    <x v="0"/>
    <d v="2020-03-13T11:19:12"/>
    <n v="5.85"/>
    <m/>
    <m/>
    <m/>
    <n v="5.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4"/>
    <x v="1"/>
    <d v="2020-03-13T11:19:1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4"/>
    <x v="3"/>
    <d v="2020-03-13T11:19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4"/>
    <x v="23"/>
    <d v="2020-03-13T11:19:12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4"/>
    <x v="7"/>
    <d v="2020-03-13T11:19:12"/>
    <n v="116"/>
    <n v="2"/>
    <m/>
    <n v="6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4"/>
    <x v="8"/>
    <d v="2020-03-13T11:19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4"/>
    <x v="9"/>
    <d v="2020-03-13T11:19:12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4"/>
    <x v="10"/>
    <d v="2020-03-13T11:19:12"/>
    <n v="238"/>
    <m/>
    <m/>
    <m/>
    <m/>
    <n v="32"/>
    <n v="11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4"/>
    <x v="24"/>
    <d v="2020-03-13T11:19:1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4"/>
    <x v="11"/>
    <d v="2020-03-13T11:19:12"/>
    <n v="39"/>
    <m/>
    <m/>
    <m/>
    <m/>
    <m/>
    <m/>
    <m/>
    <n v="25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4"/>
    <x v="12"/>
    <d v="2020-03-13T11:19:12"/>
    <n v="12"/>
    <m/>
    <m/>
    <n v="4"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4"/>
    <x v="14"/>
    <d v="2020-03-13T11:19:12"/>
    <n v="7"/>
    <m/>
    <m/>
    <n v="2"/>
    <m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4"/>
    <x v="16"/>
    <d v="2020-03-13T11:19:12"/>
    <n v="209"/>
    <n v="1"/>
    <m/>
    <n v="31"/>
    <n v="26"/>
    <n v="16"/>
    <n v="59"/>
    <n v="44"/>
    <n v="25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4"/>
    <x v="17"/>
    <d v="2020-03-13T11:19:12"/>
    <n v="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4"/>
    <x v="18"/>
    <d v="2020-03-13T11:19:12"/>
    <n v="5"/>
    <n v="2"/>
    <n v="44"/>
    <n v="5"/>
    <n v="2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4"/>
    <x v="19"/>
    <d v="2020-03-13T11:19:12"/>
    <n v="316"/>
    <m/>
    <m/>
    <n v="3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4"/>
    <x v="20"/>
    <d v="2020-03-13T11:19:12"/>
    <n v="316"/>
    <n v="3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324"/>
    <x v="21"/>
    <d v="2020-03-13T11:19:1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0"/>
    <d v="2020-03-13T11:19:35"/>
    <n v="29.25"/>
    <n v="0"/>
    <n v="13.05"/>
    <n v="6.3"/>
    <n v="0"/>
    <n v="9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1"/>
    <d v="2020-03-13T11:19:35"/>
    <n v="16"/>
    <n v="0"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3"/>
    <d v="2020-03-13T11:19:35"/>
    <n v="32"/>
    <m/>
    <m/>
    <m/>
    <m/>
    <n v="10"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22"/>
    <d v="2020-03-13T11:19:35"/>
    <n v="6"/>
    <m/>
    <m/>
    <m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6"/>
    <d v="2020-03-13T11:19:35"/>
    <n v="11.98"/>
    <n v="7.99"/>
    <n v="3.9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23"/>
    <d v="2020-03-13T11:19:35"/>
    <n v="11"/>
    <n v="0"/>
    <n v="0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7"/>
    <d v="2020-03-13T11:19:35"/>
    <n v="446"/>
    <n v="12"/>
    <n v="14"/>
    <n v="204"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8"/>
    <d v="2020-03-13T11:19:35"/>
    <n v="8"/>
    <n v="0"/>
    <n v="3"/>
    <n v="2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9"/>
    <d v="2020-03-13T11:19:35"/>
    <n v="46"/>
    <m/>
    <m/>
    <m/>
    <m/>
    <n v="10"/>
    <n v="1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10"/>
    <d v="2020-03-13T11:19:35"/>
    <n v="924"/>
    <m/>
    <m/>
    <m/>
    <m/>
    <n v="182"/>
    <n v="380"/>
    <n v="3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24"/>
    <d v="2020-03-13T11:19:35"/>
    <n v="30"/>
    <m/>
    <m/>
    <m/>
    <m/>
    <m/>
    <m/>
    <m/>
    <m/>
    <n v="3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11"/>
    <d v="2020-03-13T11:19:35"/>
    <n v="233"/>
    <m/>
    <m/>
    <m/>
    <m/>
    <m/>
    <m/>
    <m/>
    <n v="101"/>
    <m/>
    <n v="13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12"/>
    <d v="2020-03-13T11:19:35"/>
    <n v="54"/>
    <m/>
    <n v="0"/>
    <n v="6"/>
    <n v="2"/>
    <n v="10"/>
    <n v="1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13"/>
    <d v="2020-03-13T11:19:35"/>
    <n v="6"/>
    <n v="2"/>
    <n v="1"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14"/>
    <d v="2020-03-13T11:19:35"/>
    <n v="37"/>
    <n v="0"/>
    <n v="0"/>
    <n v="3"/>
    <n v="1"/>
    <n v="5"/>
    <n v="5"/>
    <n v="13"/>
    <m/>
    <n v="1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16"/>
    <d v="2020-03-13T11:19:35"/>
    <n v="854"/>
    <n v="6"/>
    <n v="7"/>
    <n v="102"/>
    <n v="108"/>
    <n v="91"/>
    <n v="190"/>
    <n v="183"/>
    <n v="101"/>
    <m/>
    <n v="6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17"/>
    <d v="2020-03-13T11:19:35"/>
    <n v="24"/>
    <n v="0"/>
    <n v="1"/>
    <n v="4"/>
    <n v="3"/>
    <n v="5"/>
    <n v="9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25"/>
    <d v="2020-03-13T11:19:35"/>
    <n v="1"/>
    <n v="0"/>
    <n v="13"/>
    <n v="1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26"/>
    <d v="2020-03-13T11:19:35"/>
    <n v="1"/>
    <n v="1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27"/>
    <d v="2020-03-13T11:19:3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18"/>
    <d v="2020-03-13T11:19:35"/>
    <n v="40"/>
    <n v="0"/>
    <n v="16"/>
    <n v="40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19"/>
    <d v="2020-03-13T11:19:35"/>
    <n v="318"/>
    <n v="0"/>
    <n v="379"/>
    <n v="318"/>
    <n v="0"/>
    <n v="3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20"/>
    <d v="2020-03-13T11:19:35"/>
    <n v="318"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325"/>
    <x v="21"/>
    <d v="2020-03-13T11:19:35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326"/>
    <x v="30"/>
    <d v="2020-03-13T11:22:35"/>
    <n v="3.17"/>
    <m/>
    <m/>
    <m/>
    <n v="3.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326"/>
    <x v="0"/>
    <d v="2020-03-13T11:22:35"/>
    <n v="2.93"/>
    <m/>
    <m/>
    <m/>
    <m/>
    <n v="2.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326"/>
    <x v="28"/>
    <d v="2020-03-13T11:22:35"/>
    <n v="3.15"/>
    <m/>
    <m/>
    <m/>
    <m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326"/>
    <x v="3"/>
    <d v="2020-03-13T11:22:3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326"/>
    <x v="32"/>
    <d v="2020-03-13T11:22:3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326"/>
    <x v="7"/>
    <d v="2020-03-13T11:22:35"/>
    <n v="144"/>
    <n v="3"/>
    <n v="9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326"/>
    <x v="8"/>
    <d v="2020-03-13T11:22:3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326"/>
    <x v="9"/>
    <d v="2020-03-13T11:22:3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326"/>
    <x v="10"/>
    <d v="2020-03-13T11:22:35"/>
    <n v="257"/>
    <m/>
    <m/>
    <m/>
    <m/>
    <n v="50"/>
    <n v="86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326"/>
    <x v="11"/>
    <d v="2020-03-13T11:22:35"/>
    <n v="72"/>
    <m/>
    <m/>
    <m/>
    <m/>
    <m/>
    <m/>
    <m/>
    <n v="36"/>
    <m/>
    <n v="3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326"/>
    <x v="12"/>
    <d v="2020-03-13T11:22:3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326"/>
    <x v="14"/>
    <d v="2020-03-13T11:22:35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326"/>
    <x v="16"/>
    <d v="2020-03-13T11:22:35"/>
    <n v="261"/>
    <n v="3"/>
    <n v="6"/>
    <n v="33"/>
    <n v="33"/>
    <n v="25"/>
    <n v="43"/>
    <n v="61"/>
    <n v="36"/>
    <m/>
    <n v="1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326"/>
    <x v="17"/>
    <d v="2020-03-13T11:22:35"/>
    <n v="3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326"/>
    <x v="26"/>
    <d v="2020-03-13T11:22:3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326"/>
    <x v="27"/>
    <d v="2020-03-13T11:22:3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326"/>
    <x v="19"/>
    <d v="2020-03-13T11:22:35"/>
    <n v="198"/>
    <m/>
    <n v="29"/>
    <n v="198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326"/>
    <x v="20"/>
    <d v="2020-03-13T11:22:35"/>
    <n v="198"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0"/>
    <x v="3"/>
    <d v="2020-03-13T12:30:02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0"/>
    <x v="7"/>
    <d v="2020-03-13T12:30:02"/>
    <n v="20"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0"/>
    <x v="9"/>
    <d v="2020-03-13T12:30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0"/>
    <x v="10"/>
    <d v="2020-03-13T12:30:02"/>
    <n v="51"/>
    <m/>
    <m/>
    <m/>
    <m/>
    <n v="12"/>
    <n v="2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0"/>
    <x v="24"/>
    <d v="2020-03-13T12:30:02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0"/>
    <x v="11"/>
    <d v="2020-03-13T12:30:02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0"/>
    <x v="12"/>
    <d v="2020-03-13T12:30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0"/>
    <x v="14"/>
    <d v="2020-03-13T12:30:02"/>
    <n v="3"/>
    <m/>
    <m/>
    <m/>
    <m/>
    <m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0"/>
    <x v="16"/>
    <d v="2020-03-13T12:30:02"/>
    <n v="41"/>
    <m/>
    <m/>
    <n v="6"/>
    <n v="4"/>
    <n v="6"/>
    <n v="11"/>
    <n v="9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0"/>
    <x v="17"/>
    <d v="2020-03-13T12:30:02"/>
    <n v="3"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0"/>
    <x v="26"/>
    <d v="2020-03-13T12:30:02"/>
    <n v="2"/>
    <m/>
    <n v="0"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0"/>
    <x v="27"/>
    <d v="2020-03-13T12:30:0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0"/>
    <x v="19"/>
    <d v="2020-03-13T12:30:02"/>
    <n v="74"/>
    <n v="1"/>
    <n v="46"/>
    <n v="74"/>
    <n v="1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0"/>
    <x v="20"/>
    <d v="2020-03-13T12:30:02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1"/>
    <x v="23"/>
    <d v="2020-03-13T12:30:2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1"/>
    <x v="7"/>
    <d v="2020-03-13T12:30:27"/>
    <n v="21"/>
    <m/>
    <n v="1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1"/>
    <x v="9"/>
    <d v="2020-03-13T12:30:2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1"/>
    <x v="10"/>
    <d v="2020-03-13T12:30:27"/>
    <n v="48"/>
    <m/>
    <m/>
    <m/>
    <m/>
    <n v="14"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1"/>
    <x v="24"/>
    <d v="2020-03-13T12:30:27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1"/>
    <x v="11"/>
    <d v="2020-03-13T12:30:27"/>
    <n v="4"/>
    <m/>
    <m/>
    <m/>
    <m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1"/>
    <x v="12"/>
    <d v="2020-03-13T12:30:2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1"/>
    <x v="14"/>
    <d v="2020-03-13T12:30:27"/>
    <n v="4"/>
    <m/>
    <n v="1"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1"/>
    <x v="16"/>
    <d v="2020-03-13T12:30:27"/>
    <n v="38"/>
    <m/>
    <n v="1"/>
    <n v="3"/>
    <n v="7"/>
    <n v="7"/>
    <n v="9"/>
    <n v="8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1"/>
    <x v="26"/>
    <d v="2020-03-13T12:30:27"/>
    <n v="1"/>
    <m/>
    <n v="6"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1"/>
    <x v="27"/>
    <d v="2020-03-13T12:30:2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1"/>
    <x v="19"/>
    <d v="2020-03-13T12:30:27"/>
    <n v="93"/>
    <m/>
    <n v="38"/>
    <n v="93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1"/>
    <x v="20"/>
    <d v="2020-03-13T12:30:27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2"/>
    <x v="0"/>
    <d v="2020-03-13T12:36:13"/>
    <n v="2.4"/>
    <m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2"/>
    <x v="3"/>
    <d v="2020-03-13T12:36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2"/>
    <x v="7"/>
    <d v="2020-03-13T12:36:13"/>
    <n v="26"/>
    <m/>
    <m/>
    <n v="2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2"/>
    <x v="8"/>
    <d v="2020-03-13T12:36:1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2"/>
    <x v="9"/>
    <d v="2020-03-13T12:36:1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2"/>
    <x v="10"/>
    <d v="2020-03-13T12:36:13"/>
    <n v="81"/>
    <m/>
    <m/>
    <m/>
    <m/>
    <n v="18"/>
    <n v="32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2"/>
    <x v="24"/>
    <d v="2020-03-13T12:36:1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2"/>
    <x v="11"/>
    <d v="2020-03-13T12:36:13"/>
    <n v="13"/>
    <m/>
    <m/>
    <m/>
    <m/>
    <m/>
    <m/>
    <m/>
    <n v="1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2"/>
    <x v="12"/>
    <d v="2020-03-13T12:36:1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2"/>
    <x v="14"/>
    <d v="2020-03-13T12:36:13"/>
    <n v="2"/>
    <m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2"/>
    <x v="16"/>
    <d v="2020-03-13T12:36:13"/>
    <n v="61"/>
    <m/>
    <m/>
    <n v="10"/>
    <n v="3"/>
    <n v="9"/>
    <n v="16"/>
    <n v="16"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2"/>
    <x v="17"/>
    <d v="2020-03-13T12:36:1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2"/>
    <x v="19"/>
    <d v="2020-03-13T12:36:13"/>
    <n v="127"/>
    <m/>
    <n v="15"/>
    <n v="127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02"/>
    <x v="20"/>
    <d v="2020-03-13T12:36:13"/>
    <n v="127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404"/>
    <x v="19"/>
    <d v="2020-03-13T12:38:25"/>
    <n v="28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404"/>
    <x v="20"/>
    <d v="2020-03-13T12:38:25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405"/>
    <x v="22"/>
    <d v="2020-03-13T12:38:59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405"/>
    <x v="6"/>
    <d v="2020-03-13T12:38:59"/>
    <n v="3.36"/>
    <n v="3.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405"/>
    <x v="7"/>
    <d v="2020-03-13T12:38:59"/>
    <n v="32"/>
    <m/>
    <n v="2"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405"/>
    <x v="39"/>
    <d v="2020-03-13T12:38:5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405"/>
    <x v="9"/>
    <d v="2020-03-13T12:38:5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405"/>
    <x v="10"/>
    <d v="2020-03-13T12:38:59"/>
    <n v="54"/>
    <m/>
    <m/>
    <m/>
    <m/>
    <n v="2"/>
    <n v="2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405"/>
    <x v="11"/>
    <d v="2020-03-13T12:38:59"/>
    <n v="11"/>
    <m/>
    <m/>
    <m/>
    <m/>
    <m/>
    <m/>
    <m/>
    <n v="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405"/>
    <x v="12"/>
    <d v="2020-03-13T12:38:5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405"/>
    <x v="13"/>
    <d v="2020-03-13T12:38:59"/>
    <n v="4"/>
    <n v="1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405"/>
    <x v="14"/>
    <d v="2020-03-13T12:38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405"/>
    <x v="16"/>
    <d v="2020-03-13T12:38:59"/>
    <n v="51"/>
    <m/>
    <n v="1"/>
    <n v="8"/>
    <n v="7"/>
    <n v="1"/>
    <n v="14"/>
    <n v="12"/>
    <n v="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405"/>
    <x v="18"/>
    <d v="2020-03-13T12:38:59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405"/>
    <x v="19"/>
    <d v="2020-03-13T12:38:59"/>
    <n v="62"/>
    <n v="2"/>
    <n v="16"/>
    <n v="62"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405"/>
    <x v="20"/>
    <d v="2020-03-13T12:38:59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407"/>
    <x v="7"/>
    <d v="2020-03-13T12:40:06"/>
    <n v="16"/>
    <n v="0"/>
    <n v="0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407"/>
    <x v="10"/>
    <d v="2020-03-13T12:40:06"/>
    <n v="24"/>
    <m/>
    <m/>
    <m/>
    <m/>
    <n v="6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407"/>
    <x v="11"/>
    <d v="2020-03-13T12:40:06"/>
    <n v="7"/>
    <m/>
    <m/>
    <m/>
    <m/>
    <m/>
    <m/>
    <m/>
    <n v="1"/>
    <m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105407"/>
    <x v="16"/>
    <d v="2020-03-13T12:40:06"/>
    <n v="21"/>
    <n v="0"/>
    <n v="0"/>
    <n v="3"/>
    <n v="5"/>
    <n v="3"/>
    <n v="5"/>
    <n v="4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09"/>
    <x v="7"/>
    <d v="2020-03-13T12:40:4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09"/>
    <x v="10"/>
    <d v="2020-03-13T12:40:4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09"/>
    <x v="16"/>
    <d v="2020-03-13T12:40:43"/>
    <n v="3"/>
    <m/>
    <m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09"/>
    <x v="18"/>
    <d v="2020-03-13T12:40:43"/>
    <n v="2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09"/>
    <x v="19"/>
    <d v="2020-03-13T12:40:43"/>
    <n v="11"/>
    <m/>
    <n v="22"/>
    <n v="11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09"/>
    <x v="20"/>
    <d v="2020-03-13T12:40:43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09"/>
    <x v="21"/>
    <d v="2020-03-13T12:40:4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0"/>
    <x v="7"/>
    <d v="2020-03-13T12:41:09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0"/>
    <x v="10"/>
    <d v="2020-03-13T12:41:09"/>
    <n v="8"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0"/>
    <x v="24"/>
    <d v="2020-03-13T12:41:0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0"/>
    <x v="11"/>
    <d v="2020-03-13T12:41:0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0"/>
    <x v="14"/>
    <d v="2020-03-13T12:41:09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0"/>
    <x v="16"/>
    <d v="2020-03-13T12:41:09"/>
    <n v="7"/>
    <m/>
    <m/>
    <n v="1"/>
    <n v="1"/>
    <n v="1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0"/>
    <x v="19"/>
    <d v="2020-03-13T12:41:09"/>
    <n v="35"/>
    <m/>
    <n v="24"/>
    <n v="35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0"/>
    <x v="20"/>
    <d v="2020-03-13T12:41:09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1"/>
    <x v="7"/>
    <d v="2020-03-13T12:41:3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1"/>
    <x v="10"/>
    <d v="2020-03-13T12:41:32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1"/>
    <x v="11"/>
    <d v="2020-03-13T12:41:3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1"/>
    <x v="16"/>
    <d v="2020-03-13T12:41:32"/>
    <n v="8"/>
    <m/>
    <m/>
    <m/>
    <n v="1"/>
    <n v="1"/>
    <n v="3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1"/>
    <x v="26"/>
    <d v="2020-03-13T12:41:3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1"/>
    <x v="18"/>
    <d v="2020-03-13T12:41:32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1"/>
    <x v="19"/>
    <d v="2020-03-13T12:41:32"/>
    <n v="16"/>
    <m/>
    <n v="17"/>
    <n v="16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1"/>
    <x v="20"/>
    <d v="2020-03-13T12:41:32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1"/>
    <x v="35"/>
    <d v="2020-03-13T12:41:3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3"/>
    <x v="9"/>
    <d v="2020-03-13T12:46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3"/>
    <x v="10"/>
    <d v="2020-03-13T12:46:01"/>
    <n v="10"/>
    <m/>
    <m/>
    <m/>
    <m/>
    <n v="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3"/>
    <x v="24"/>
    <d v="2020-03-13T12:46:01"/>
    <n v="2"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3"/>
    <x v="11"/>
    <d v="2020-03-13T12:46:0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3"/>
    <x v="12"/>
    <d v="2020-03-13T12:46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3"/>
    <x v="14"/>
    <d v="2020-03-13T12:46:01"/>
    <n v="2"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3"/>
    <x v="16"/>
    <d v="2020-03-13T12:46:01"/>
    <n v="6"/>
    <m/>
    <m/>
    <m/>
    <m/>
    <m/>
    <n v="2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3"/>
    <x v="25"/>
    <d v="2020-03-13T12:46:01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3"/>
    <x v="18"/>
    <d v="2020-03-13T12:46:01"/>
    <n v="7"/>
    <n v="0"/>
    <n v="4"/>
    <n v="7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3"/>
    <x v="19"/>
    <d v="2020-03-13T12:46:01"/>
    <n v="80"/>
    <n v="0"/>
    <n v="17"/>
    <n v="80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3"/>
    <x v="20"/>
    <d v="2020-03-13T12:46:01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3"/>
    <x v="21"/>
    <d v="2020-03-13T12:46:01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4"/>
    <x v="7"/>
    <d v="2020-03-13T12:47:46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4"/>
    <x v="10"/>
    <d v="2020-03-13T12:47:46"/>
    <n v="26"/>
    <m/>
    <m/>
    <m/>
    <m/>
    <n v="8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4"/>
    <x v="11"/>
    <d v="2020-03-13T12:47:4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4"/>
    <x v="16"/>
    <d v="2020-03-13T12:47:46"/>
    <n v="17"/>
    <m/>
    <m/>
    <n v="2"/>
    <n v="1"/>
    <n v="4"/>
    <n v="6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4"/>
    <x v="18"/>
    <d v="2020-03-13T12:47:4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4"/>
    <x v="19"/>
    <d v="2020-03-13T12:47:46"/>
    <n v="36"/>
    <m/>
    <n v="20"/>
    <n v="36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4"/>
    <x v="20"/>
    <d v="2020-03-13T12:47:46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414"/>
    <x v="21"/>
    <d v="2020-03-13T12:47:4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5"/>
    <x v="7"/>
    <d v="2020-03-13T14:56:25"/>
    <n v="12"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5"/>
    <x v="10"/>
    <d v="2020-03-13T14:56:25"/>
    <n v="44"/>
    <m/>
    <m/>
    <m/>
    <m/>
    <n v="8"/>
    <n v="2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5"/>
    <x v="11"/>
    <d v="2020-03-13T14:56:25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5"/>
    <x v="16"/>
    <d v="2020-03-13T14:56:25"/>
    <n v="30"/>
    <m/>
    <m/>
    <n v="1"/>
    <n v="5"/>
    <n v="4"/>
    <n v="10"/>
    <n v="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5"/>
    <x v="18"/>
    <d v="2020-03-13T14:56:25"/>
    <n v="14"/>
    <m/>
    <n v="27"/>
    <n v="14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5"/>
    <x v="19"/>
    <d v="2020-03-13T14:56:25"/>
    <n v="122"/>
    <m/>
    <n v="48"/>
    <n v="122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5"/>
    <x v="20"/>
    <d v="2020-03-13T14:56:25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5"/>
    <x v="21"/>
    <d v="2020-03-13T14:56:25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6"/>
    <x v="22"/>
    <d v="2020-03-13T14:56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6"/>
    <x v="7"/>
    <d v="2020-03-13T14:56:48"/>
    <n v="26"/>
    <m/>
    <m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6"/>
    <x v="39"/>
    <d v="2020-03-13T14:56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6"/>
    <x v="9"/>
    <d v="2020-03-13T14:56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6"/>
    <x v="10"/>
    <d v="2020-03-13T14:56:48"/>
    <n v="50"/>
    <m/>
    <m/>
    <m/>
    <m/>
    <n v="6"/>
    <n v="2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6"/>
    <x v="24"/>
    <d v="2020-03-13T14:56:4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6"/>
    <x v="11"/>
    <d v="2020-03-13T14:56:48"/>
    <n v="12"/>
    <m/>
    <m/>
    <m/>
    <m/>
    <m/>
    <m/>
    <m/>
    <n v="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6"/>
    <x v="12"/>
    <d v="2020-03-13T14:56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6"/>
    <x v="13"/>
    <d v="2020-03-13T14:56:48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6"/>
    <x v="14"/>
    <d v="2020-03-13T14:56:48"/>
    <n v="2"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6"/>
    <x v="16"/>
    <d v="2020-03-13T14:56:48"/>
    <n v="46"/>
    <m/>
    <m/>
    <n v="8"/>
    <n v="5"/>
    <n v="3"/>
    <n v="12"/>
    <n v="1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6"/>
    <x v="25"/>
    <d v="2020-03-13T14:56:48"/>
    <n v="2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6"/>
    <x v="26"/>
    <d v="2020-03-13T14:56:4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6"/>
    <x v="27"/>
    <d v="2020-03-13T14:56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6"/>
    <x v="18"/>
    <d v="2020-03-13T14:56:48"/>
    <n v="38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6"/>
    <x v="19"/>
    <d v="2020-03-13T14:56:48"/>
    <n v="130"/>
    <m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6"/>
    <x v="20"/>
    <d v="2020-03-13T14:56:48"/>
    <n v="13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6"/>
    <x v="21"/>
    <d v="2020-03-13T14:56:48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7"/>
    <x v="1"/>
    <d v="2020-03-13T14:57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7"/>
    <x v="22"/>
    <d v="2020-03-13T14:57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7"/>
    <x v="7"/>
    <d v="2020-03-13T14:57:09"/>
    <n v="12"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7"/>
    <x v="10"/>
    <d v="2020-03-13T14:57:09"/>
    <n v="40"/>
    <m/>
    <m/>
    <m/>
    <m/>
    <n v="8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7"/>
    <x v="11"/>
    <d v="2020-03-13T14:57:09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7"/>
    <x v="16"/>
    <d v="2020-03-13T14:57:09"/>
    <n v="29"/>
    <m/>
    <m/>
    <n v="4"/>
    <n v="2"/>
    <n v="4"/>
    <n v="6"/>
    <n v="1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7"/>
    <x v="17"/>
    <d v="2020-03-13T14:57:09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7"/>
    <x v="25"/>
    <d v="2020-03-13T14:57:09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7"/>
    <x v="18"/>
    <d v="2020-03-13T14:57:09"/>
    <n v="14"/>
    <m/>
    <n v="7"/>
    <n v="14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7"/>
    <x v="19"/>
    <d v="2020-03-13T14:57:09"/>
    <n v="94"/>
    <m/>
    <n v="17"/>
    <n v="94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7"/>
    <x v="20"/>
    <d v="2020-03-13T14:57:09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7"/>
    <x v="21"/>
    <d v="2020-03-13T14:57:09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9"/>
    <x v="10"/>
    <d v="2020-03-13T14:57:3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9"/>
    <x v="16"/>
    <d v="2020-03-13T14:57:36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9"/>
    <x v="18"/>
    <d v="2020-03-13T14:57:3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9"/>
    <x v="19"/>
    <d v="2020-03-13T14:57:36"/>
    <n v="31"/>
    <m/>
    <n v="12"/>
    <n v="31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9"/>
    <x v="20"/>
    <d v="2020-03-13T14:57:36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19"/>
    <x v="21"/>
    <d v="2020-03-13T14:57:3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22"/>
    <x v="7"/>
    <d v="2020-03-13T14:59:01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22"/>
    <x v="9"/>
    <d v="2020-03-13T14:59:01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22"/>
    <x v="10"/>
    <d v="2020-03-13T14:59:01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22"/>
    <x v="12"/>
    <d v="2020-03-13T14:59:01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22"/>
    <x v="14"/>
    <d v="2020-03-13T14:59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22"/>
    <x v="16"/>
    <d v="2020-03-13T14:59:01"/>
    <n v="7"/>
    <m/>
    <m/>
    <n v="2"/>
    <n v="1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22"/>
    <x v="18"/>
    <d v="2020-03-13T14:59:01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22"/>
    <x v="19"/>
    <d v="2020-03-13T14:59:01"/>
    <n v="43"/>
    <m/>
    <n v="5"/>
    <n v="43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22"/>
    <x v="20"/>
    <d v="2020-03-13T14:59:01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22"/>
    <x v="21"/>
    <d v="2020-03-13T14:59:0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5"/>
    <x v="7"/>
    <d v="2020-03-13T14:59:41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5"/>
    <x v="10"/>
    <d v="2020-03-13T14:59:41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5"/>
    <x v="11"/>
    <d v="2020-03-13T14:59:41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5"/>
    <x v="16"/>
    <d v="2020-03-13T14:59:41"/>
    <n v="14"/>
    <m/>
    <m/>
    <n v="2"/>
    <n v="1"/>
    <m/>
    <n v="4"/>
    <n v="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5"/>
    <x v="18"/>
    <d v="2020-03-13T14:59:41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5"/>
    <x v="19"/>
    <d v="2020-03-13T14:59:41"/>
    <n v="50"/>
    <m/>
    <n v="9"/>
    <n v="50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5"/>
    <x v="20"/>
    <d v="2020-03-13T14:59:41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5"/>
    <x v="21"/>
    <d v="2020-03-13T14:59:4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7"/>
    <x v="7"/>
    <d v="2020-03-13T15:00:0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7"/>
    <x v="9"/>
    <d v="2020-03-13T15:00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7"/>
    <x v="10"/>
    <d v="2020-03-13T15:00:01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7"/>
    <x v="11"/>
    <d v="2020-03-13T15:00:01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7"/>
    <x v="12"/>
    <d v="2020-03-13T15:00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7"/>
    <x v="14"/>
    <d v="2020-03-13T15:00:0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7"/>
    <x v="16"/>
    <d v="2020-03-13T15:00:01"/>
    <n v="6"/>
    <m/>
    <m/>
    <n v="1"/>
    <m/>
    <m/>
    <m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7"/>
    <x v="25"/>
    <d v="2020-03-13T15:00:01"/>
    <n v="9"/>
    <m/>
    <n v="8"/>
    <n v="9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7"/>
    <x v="18"/>
    <d v="2020-03-13T15:00:0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7"/>
    <x v="19"/>
    <d v="2020-03-13T15:00:01"/>
    <n v="33"/>
    <n v="1"/>
    <n v="17"/>
    <n v="33"/>
    <n v="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7"/>
    <x v="20"/>
    <d v="2020-03-13T15:00:01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7"/>
    <x v="21"/>
    <d v="2020-03-13T15:00:0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8"/>
    <x v="7"/>
    <d v="2020-03-13T15:00:30"/>
    <n v="16"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8"/>
    <x v="9"/>
    <d v="2020-03-13T15:00:3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8"/>
    <x v="10"/>
    <d v="2020-03-13T15:00:30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8"/>
    <x v="11"/>
    <d v="2020-03-13T15:00:30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8"/>
    <x v="12"/>
    <d v="2020-03-13T15:00:3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8"/>
    <x v="14"/>
    <d v="2020-03-13T15:00:3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8"/>
    <x v="16"/>
    <d v="2020-03-13T15:00:30"/>
    <n v="21"/>
    <m/>
    <m/>
    <n v="6"/>
    <n v="2"/>
    <m/>
    <n v="5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8"/>
    <x v="18"/>
    <d v="2020-03-13T15:00:30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8"/>
    <x v="19"/>
    <d v="2020-03-13T15:00:30"/>
    <n v="84"/>
    <m/>
    <n v="14"/>
    <n v="8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8"/>
    <x v="20"/>
    <d v="2020-03-13T15:00:30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28"/>
    <x v="21"/>
    <d v="2020-03-13T15:00:3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0"/>
    <x v="7"/>
    <d v="2020-03-13T15:01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0"/>
    <x v="9"/>
    <d v="2020-03-13T15:01:26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0"/>
    <x v="10"/>
    <d v="2020-03-13T15:01:26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0"/>
    <x v="11"/>
    <d v="2020-03-13T15:01:26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0"/>
    <x v="12"/>
    <d v="2020-03-13T15:01:26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0"/>
    <x v="14"/>
    <d v="2020-03-13T15:01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0"/>
    <x v="16"/>
    <d v="2020-03-13T15:01:26"/>
    <n v="6"/>
    <m/>
    <m/>
    <m/>
    <n v="1"/>
    <m/>
    <n v="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0"/>
    <x v="18"/>
    <d v="2020-03-13T15:01:2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0"/>
    <x v="19"/>
    <d v="2020-03-13T15:01:26"/>
    <n v="33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0"/>
    <x v="20"/>
    <d v="2020-03-13T15:01:26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0"/>
    <x v="21"/>
    <d v="2020-03-13T15:01:2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1"/>
    <x v="7"/>
    <d v="2020-03-13T15:01:46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1"/>
    <x v="10"/>
    <d v="2020-03-13T15:01:46"/>
    <n v="24"/>
    <m/>
    <m/>
    <m/>
    <m/>
    <n v="4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1"/>
    <x v="11"/>
    <d v="2020-03-13T15:01:4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1"/>
    <x v="16"/>
    <d v="2020-03-13T15:01:46"/>
    <n v="17"/>
    <m/>
    <m/>
    <n v="3"/>
    <n v="1"/>
    <n v="2"/>
    <n v="7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1"/>
    <x v="18"/>
    <d v="2020-03-13T15:01:46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1"/>
    <x v="19"/>
    <d v="2020-03-13T15:01:46"/>
    <n v="78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1"/>
    <x v="20"/>
    <d v="2020-03-13T15:01:46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1"/>
    <x v="21"/>
    <d v="2020-03-13T15:01:4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2"/>
    <x v="3"/>
    <d v="2020-03-13T15:02:0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2"/>
    <x v="7"/>
    <d v="2020-03-13T15:02:09"/>
    <n v="12"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2"/>
    <x v="9"/>
    <d v="2020-03-13T15:02:0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2"/>
    <x v="10"/>
    <d v="2020-03-13T15:02:09"/>
    <n v="44"/>
    <m/>
    <m/>
    <m/>
    <m/>
    <n v="4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2"/>
    <x v="11"/>
    <d v="2020-03-13T15:02:09"/>
    <n v="5"/>
    <m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2"/>
    <x v="12"/>
    <d v="2020-03-13T15:02:0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2"/>
    <x v="14"/>
    <d v="2020-03-13T15:02:09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2"/>
    <x v="16"/>
    <d v="2020-03-13T15:02:09"/>
    <n v="33"/>
    <m/>
    <m/>
    <n v="3"/>
    <n v="3"/>
    <n v="2"/>
    <n v="7"/>
    <n v="1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2"/>
    <x v="17"/>
    <d v="2020-03-13T15:02:09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2"/>
    <x v="26"/>
    <d v="2020-03-13T15:02:0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2"/>
    <x v="27"/>
    <d v="2020-03-13T15:02:0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2"/>
    <x v="18"/>
    <d v="2020-03-13T15:02:09"/>
    <n v="14"/>
    <m/>
    <n v="2"/>
    <n v="1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2"/>
    <x v="19"/>
    <d v="2020-03-13T15:02:09"/>
    <n v="90"/>
    <n v="3"/>
    <n v="23"/>
    <n v="90"/>
    <n v="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2"/>
    <x v="20"/>
    <d v="2020-03-13T15:02:09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2"/>
    <x v="21"/>
    <d v="2020-03-13T15:02:09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3"/>
    <x v="23"/>
    <d v="2020-03-13T15:02:32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3"/>
    <x v="7"/>
    <d v="2020-03-13T15:02:3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3"/>
    <x v="10"/>
    <d v="2020-03-13T15:02:32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3"/>
    <x v="12"/>
    <d v="2020-03-13T15:02:3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3"/>
    <x v="14"/>
    <d v="2020-03-13T15:02:3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3"/>
    <x v="16"/>
    <d v="2020-03-13T15:02:32"/>
    <n v="3"/>
    <m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3"/>
    <x v="18"/>
    <d v="2020-03-13T15:02:3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3"/>
    <x v="19"/>
    <d v="2020-03-13T15:02:32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3"/>
    <x v="20"/>
    <d v="2020-03-13T15:02:3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3"/>
    <x v="21"/>
    <d v="2020-03-13T15:02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4"/>
    <x v="7"/>
    <d v="2020-03-13T15:02:49"/>
    <n v="11"/>
    <m/>
    <n v="1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4"/>
    <x v="9"/>
    <d v="2020-03-13T15:02:4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4"/>
    <x v="10"/>
    <d v="2020-03-13T15:02:49"/>
    <n v="36"/>
    <m/>
    <m/>
    <m/>
    <m/>
    <n v="10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4"/>
    <x v="11"/>
    <d v="2020-03-13T15:02:49"/>
    <n v="4"/>
    <m/>
    <m/>
    <m/>
    <m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4"/>
    <x v="12"/>
    <d v="2020-03-13T15:02:4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4"/>
    <x v="14"/>
    <d v="2020-03-13T15:02:49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4"/>
    <x v="16"/>
    <d v="2020-03-13T15:02:49"/>
    <n v="27"/>
    <m/>
    <n v="1"/>
    <m/>
    <n v="5"/>
    <n v="5"/>
    <n v="7"/>
    <n v="6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4"/>
    <x v="25"/>
    <d v="2020-03-13T15:02:49"/>
    <n v="3"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4"/>
    <x v="18"/>
    <d v="2020-03-13T15:02:49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4"/>
    <x v="19"/>
    <d v="2020-03-13T15:02:49"/>
    <n v="40"/>
    <m/>
    <n v="27"/>
    <n v="40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4"/>
    <x v="20"/>
    <d v="2020-03-13T15:02:49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34"/>
    <x v="21"/>
    <d v="2020-03-13T15:02:49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5"/>
    <x v="5"/>
    <d v="2020-03-13T15:03:13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5"/>
    <x v="23"/>
    <d v="2020-03-13T15:03:1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5"/>
    <x v="7"/>
    <d v="2020-03-13T15:03:13"/>
    <n v="16"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5"/>
    <x v="39"/>
    <d v="2020-03-13T15:03:1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5"/>
    <x v="10"/>
    <d v="2020-03-13T15:03:13"/>
    <n v="48"/>
    <m/>
    <m/>
    <m/>
    <m/>
    <n v="4"/>
    <n v="1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5"/>
    <x v="11"/>
    <d v="2020-03-13T15:03:13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5"/>
    <x v="12"/>
    <d v="2020-03-13T15:03:1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5"/>
    <x v="13"/>
    <d v="2020-03-13T15:03:1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5"/>
    <x v="14"/>
    <d v="2020-03-13T15:03:1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5"/>
    <x v="16"/>
    <d v="2020-03-13T15:03:13"/>
    <n v="36"/>
    <m/>
    <m/>
    <n v="5"/>
    <n v="3"/>
    <n v="2"/>
    <n v="9"/>
    <n v="1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5"/>
    <x v="18"/>
    <d v="2020-03-13T15:03:1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5"/>
    <x v="19"/>
    <d v="2020-03-13T15:03:13"/>
    <n v="112"/>
    <m/>
    <n v="18"/>
    <n v="112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5"/>
    <x v="20"/>
    <d v="2020-03-13T15:03:13"/>
    <n v="112"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5"/>
    <x v="21"/>
    <d v="2020-03-13T15:03:1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6"/>
    <x v="7"/>
    <d v="2020-03-13T15:03:3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6"/>
    <x v="10"/>
    <d v="2020-03-13T15:03:32"/>
    <n v="16"/>
    <m/>
    <m/>
    <m/>
    <m/>
    <n v="6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6"/>
    <x v="16"/>
    <d v="2020-03-13T15:03:32"/>
    <n v="9"/>
    <m/>
    <m/>
    <n v="1"/>
    <m/>
    <n v="3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6"/>
    <x v="18"/>
    <d v="2020-03-13T15:03:32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6"/>
    <x v="19"/>
    <d v="2020-03-13T15:03:32"/>
    <n v="46"/>
    <m/>
    <n v="8"/>
    <n v="4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6"/>
    <x v="20"/>
    <d v="2020-03-13T15:03:32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36"/>
    <x v="21"/>
    <d v="2020-03-13T15:03:3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37"/>
    <x v="7"/>
    <d v="2020-03-13T15:04:01"/>
    <n v="12"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37"/>
    <x v="10"/>
    <d v="2020-03-13T15:04:01"/>
    <n v="19"/>
    <m/>
    <m/>
    <m/>
    <m/>
    <n v="2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37"/>
    <x v="11"/>
    <d v="2020-03-13T15:04:01"/>
    <n v="14"/>
    <m/>
    <m/>
    <m/>
    <m/>
    <m/>
    <m/>
    <m/>
    <n v="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37"/>
    <x v="16"/>
    <d v="2020-03-13T15:04:01"/>
    <n v="24"/>
    <m/>
    <m/>
    <n v="2"/>
    <n v="4"/>
    <n v="1"/>
    <n v="4"/>
    <n v="5"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37"/>
    <x v="17"/>
    <d v="2020-03-13T15:04:0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37"/>
    <x v="25"/>
    <d v="2020-03-13T15:04:01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37"/>
    <x v="18"/>
    <d v="2020-03-13T15:04:01"/>
    <n v="20"/>
    <n v="2"/>
    <m/>
    <n v="2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37"/>
    <x v="19"/>
    <d v="2020-03-13T15:04:01"/>
    <n v="96"/>
    <m/>
    <n v="4"/>
    <n v="9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37"/>
    <x v="20"/>
    <d v="2020-03-13T15:04:01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37"/>
    <x v="21"/>
    <d v="2020-03-13T15:04:0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39"/>
    <x v="7"/>
    <d v="2020-03-13T15:04:19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39"/>
    <x v="10"/>
    <d v="2020-03-13T15:04:19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39"/>
    <x v="11"/>
    <d v="2020-03-13T15:04:1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39"/>
    <x v="16"/>
    <d v="2020-03-13T15:04:19"/>
    <n v="7"/>
    <m/>
    <m/>
    <n v="1"/>
    <n v="2"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39"/>
    <x v="18"/>
    <d v="2020-03-13T15:04:19"/>
    <n v="9"/>
    <m/>
    <n v="2"/>
    <n v="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39"/>
    <x v="19"/>
    <d v="2020-03-13T15:04:19"/>
    <n v="44"/>
    <m/>
    <n v="13"/>
    <n v="44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39"/>
    <x v="20"/>
    <d v="2020-03-13T15:04:19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439"/>
    <x v="21"/>
    <d v="2020-03-13T15:04:19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440"/>
    <x v="10"/>
    <d v="2020-03-13T15:04:48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440"/>
    <x v="16"/>
    <d v="2020-03-13T15:04:48"/>
    <n v="3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440"/>
    <x v="19"/>
    <d v="2020-03-13T15:04:48"/>
    <n v="40"/>
    <m/>
    <n v="11"/>
    <n v="40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440"/>
    <x v="20"/>
    <d v="2020-03-13T15:04:48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41"/>
    <x v="7"/>
    <d v="2020-03-13T15:05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41"/>
    <x v="10"/>
    <d v="2020-03-13T15:05:09"/>
    <n v="10"/>
    <m/>
    <m/>
    <m/>
    <m/>
    <n v="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41"/>
    <x v="11"/>
    <d v="2020-03-13T15:05:0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41"/>
    <x v="16"/>
    <d v="2020-03-13T15:05:09"/>
    <n v="7"/>
    <m/>
    <m/>
    <m/>
    <n v="1"/>
    <n v="3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41"/>
    <x v="18"/>
    <d v="2020-03-13T15:05:09"/>
    <n v="18"/>
    <n v="1"/>
    <m/>
    <n v="1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41"/>
    <x v="19"/>
    <d v="2020-03-13T15:05:09"/>
    <n v="77"/>
    <n v="1"/>
    <n v="11"/>
    <n v="77"/>
    <n v="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41"/>
    <x v="20"/>
    <d v="2020-03-13T15:05:09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41"/>
    <x v="21"/>
    <d v="2020-03-13T15:05:09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442"/>
    <x v="10"/>
    <d v="2020-03-13T15:05:27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442"/>
    <x v="16"/>
    <d v="2020-03-13T15:05:27"/>
    <n v="6"/>
    <m/>
    <m/>
    <m/>
    <m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442"/>
    <x v="26"/>
    <d v="2020-03-13T15:05:27"/>
    <n v="5"/>
    <m/>
    <n v="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442"/>
    <x v="27"/>
    <d v="2020-03-13T15:05:2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442"/>
    <x v="19"/>
    <d v="2020-03-13T15:05:27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442"/>
    <x v="20"/>
    <d v="2020-03-13T15:05:27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3"/>
    <x v="7"/>
    <d v="2020-03-13T15:05:4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3"/>
    <x v="10"/>
    <d v="2020-03-13T15:05:43"/>
    <n v="28"/>
    <m/>
    <m/>
    <m/>
    <m/>
    <n v="2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3"/>
    <x v="11"/>
    <d v="2020-03-13T15:05:43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3"/>
    <x v="16"/>
    <d v="2020-03-13T15:05:43"/>
    <n v="19"/>
    <m/>
    <m/>
    <m/>
    <n v="2"/>
    <n v="1"/>
    <n v="4"/>
    <n v="9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3"/>
    <x v="18"/>
    <d v="2020-03-13T15:05:43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3"/>
    <x v="19"/>
    <d v="2020-03-13T15:05:43"/>
    <n v="98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3"/>
    <x v="20"/>
    <d v="2020-03-13T15:05:43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3"/>
    <x v="21"/>
    <d v="2020-03-13T15:05:43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4"/>
    <x v="1"/>
    <d v="2020-03-13T15:06:08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4"/>
    <x v="7"/>
    <d v="2020-03-13T15:06:08"/>
    <n v="14"/>
    <m/>
    <m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4"/>
    <x v="10"/>
    <d v="2020-03-13T15:06:08"/>
    <n v="28"/>
    <m/>
    <m/>
    <m/>
    <m/>
    <n v="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4"/>
    <x v="11"/>
    <d v="2020-03-13T15:06:08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4"/>
    <x v="16"/>
    <d v="2020-03-13T15:06:08"/>
    <n v="25"/>
    <m/>
    <m/>
    <n v="6"/>
    <n v="1"/>
    <n v="2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4"/>
    <x v="17"/>
    <d v="2020-03-13T15:06:08"/>
    <n v="3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4"/>
    <x v="18"/>
    <d v="2020-03-13T15:06:08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4"/>
    <x v="19"/>
    <d v="2020-03-13T15:06:08"/>
    <n v="29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4"/>
    <x v="20"/>
    <d v="2020-03-13T15:06:0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4"/>
    <x v="21"/>
    <d v="2020-03-13T15:06:08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5"/>
    <x v="23"/>
    <d v="2020-03-13T15:06:3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5"/>
    <x v="7"/>
    <d v="2020-03-13T15:06:33"/>
    <n v="9"/>
    <n v="1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5"/>
    <x v="10"/>
    <d v="2020-03-13T15:06:33"/>
    <n v="20"/>
    <m/>
    <m/>
    <m/>
    <m/>
    <n v="2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5"/>
    <x v="11"/>
    <d v="2020-03-13T15:06:33"/>
    <n v="4"/>
    <m/>
    <m/>
    <m/>
    <m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5"/>
    <x v="12"/>
    <d v="2020-03-13T15:06:3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5"/>
    <x v="14"/>
    <d v="2020-03-13T15:06:3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5"/>
    <x v="16"/>
    <d v="2020-03-13T15:06:33"/>
    <n v="18"/>
    <n v="1"/>
    <m/>
    <n v="3"/>
    <n v="1"/>
    <n v="1"/>
    <n v="5"/>
    <n v="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5"/>
    <x v="18"/>
    <d v="2020-03-13T15:06:33"/>
    <n v="4"/>
    <m/>
    <n v="2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5"/>
    <x v="19"/>
    <d v="2020-03-13T15:06:33"/>
    <n v="40"/>
    <m/>
    <n v="12"/>
    <n v="40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5"/>
    <x v="20"/>
    <d v="2020-03-13T15:06:33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5"/>
    <x v="21"/>
    <d v="2020-03-13T15:06:3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6"/>
    <x v="10"/>
    <d v="2020-03-13T15:06:45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6"/>
    <x v="16"/>
    <d v="2020-03-13T15:06:45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6"/>
    <x v="18"/>
    <d v="2020-03-13T15:06:4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6"/>
    <x v="19"/>
    <d v="2020-03-13T15:06:4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6"/>
    <x v="20"/>
    <d v="2020-03-13T15:06:4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6"/>
    <x v="21"/>
    <d v="2020-03-13T15:06:4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7"/>
    <x v="7"/>
    <d v="2020-03-13T15:07:03"/>
    <n v="22"/>
    <m/>
    <n v="2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7"/>
    <x v="9"/>
    <d v="2020-03-13T15:07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7"/>
    <x v="10"/>
    <d v="2020-03-13T15:07:03"/>
    <n v="36"/>
    <m/>
    <m/>
    <m/>
    <m/>
    <n v="1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7"/>
    <x v="11"/>
    <d v="2020-03-13T15:07:03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7"/>
    <x v="12"/>
    <d v="2020-03-13T15:07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7"/>
    <x v="14"/>
    <d v="2020-03-13T15:07:0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7"/>
    <x v="16"/>
    <d v="2020-03-13T15:07:03"/>
    <n v="33"/>
    <m/>
    <n v="1"/>
    <n v="7"/>
    <n v="3"/>
    <n v="6"/>
    <n v="6"/>
    <n v="6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7"/>
    <x v="19"/>
    <d v="2020-03-13T15:07:03"/>
    <n v="45"/>
    <m/>
    <n v="3"/>
    <n v="4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7"/>
    <x v="20"/>
    <d v="2020-03-13T15:07:03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8"/>
    <x v="7"/>
    <d v="2020-03-13T15:09:14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8"/>
    <x v="10"/>
    <d v="2020-03-13T15:09:14"/>
    <n v="27"/>
    <m/>
    <m/>
    <m/>
    <m/>
    <n v="2"/>
    <n v="1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8"/>
    <x v="11"/>
    <d v="2020-03-13T15:09:14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8"/>
    <x v="16"/>
    <d v="2020-03-13T15:09:14"/>
    <n v="19"/>
    <m/>
    <m/>
    <n v="1"/>
    <n v="1"/>
    <n v="1"/>
    <n v="8"/>
    <n v="5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8"/>
    <x v="18"/>
    <d v="2020-03-13T15:09:14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8"/>
    <x v="19"/>
    <d v="2020-03-13T15:09:14"/>
    <n v="30"/>
    <m/>
    <n v="7"/>
    <n v="30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8"/>
    <x v="20"/>
    <d v="2020-03-13T15:09:14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8"/>
    <x v="21"/>
    <d v="2020-03-13T15:09:1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9"/>
    <x v="10"/>
    <d v="2020-03-13T15:09:4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9"/>
    <x v="16"/>
    <d v="2020-03-13T15:09:43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9"/>
    <x v="18"/>
    <d v="2020-03-13T15:09:4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9"/>
    <x v="19"/>
    <d v="2020-03-13T15:09:43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9"/>
    <x v="20"/>
    <d v="2020-03-13T15:09:43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49"/>
    <x v="21"/>
    <d v="2020-03-13T15:09:4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50"/>
    <x v="7"/>
    <d v="2020-03-13T15:10:23"/>
    <n v="10"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50"/>
    <x v="10"/>
    <d v="2020-03-13T15:10:23"/>
    <n v="18"/>
    <m/>
    <m/>
    <m/>
    <m/>
    <m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50"/>
    <x v="11"/>
    <d v="2020-03-13T15:10:2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50"/>
    <x v="16"/>
    <d v="2020-03-13T15:10:23"/>
    <n v="19"/>
    <m/>
    <n v="1"/>
    <n v="6"/>
    <n v="1"/>
    <m/>
    <n v="2"/>
    <n v="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50"/>
    <x v="18"/>
    <d v="2020-03-13T15:10:23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50"/>
    <x v="19"/>
    <d v="2020-03-13T15:10:23"/>
    <n v="253"/>
    <m/>
    <m/>
    <n v="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50"/>
    <x v="20"/>
    <d v="2020-03-13T15:10:23"/>
    <n v="253"/>
    <n v="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50"/>
    <x v="21"/>
    <d v="2020-03-13T15:10:23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51"/>
    <x v="10"/>
    <d v="2020-03-13T15:10:42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51"/>
    <x v="16"/>
    <d v="2020-03-13T15:10:42"/>
    <n v="4"/>
    <m/>
    <m/>
    <m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51"/>
    <x v="18"/>
    <d v="2020-03-13T15:10:42"/>
    <n v="13"/>
    <n v="0"/>
    <n v="0"/>
    <n v="1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51"/>
    <x v="19"/>
    <d v="2020-03-13T15:10:42"/>
    <n v="71"/>
    <n v="0"/>
    <n v="3"/>
    <n v="71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51"/>
    <x v="20"/>
    <d v="2020-03-13T15:10:42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51"/>
    <x v="21"/>
    <d v="2020-03-13T15:10:4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2"/>
    <x v="1"/>
    <d v="2020-03-13T15:11:3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2"/>
    <x v="2"/>
    <d v="2020-03-13T15:11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2"/>
    <x v="4"/>
    <d v="2020-03-13T15:11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2"/>
    <x v="7"/>
    <d v="2020-03-13T15:11:33"/>
    <n v="8"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2"/>
    <x v="10"/>
    <d v="2020-03-13T15:11:33"/>
    <n v="50"/>
    <m/>
    <m/>
    <m/>
    <m/>
    <n v="10"/>
    <n v="2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2"/>
    <x v="11"/>
    <d v="2020-03-13T15:11:33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2"/>
    <x v="15"/>
    <d v="2020-03-13T15:11:3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2"/>
    <x v="16"/>
    <d v="2020-03-13T15:11:33"/>
    <n v="34"/>
    <m/>
    <m/>
    <n v="1"/>
    <n v="3"/>
    <n v="5"/>
    <n v="11"/>
    <n v="9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2"/>
    <x v="17"/>
    <d v="2020-03-13T15:11:3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2"/>
    <x v="18"/>
    <d v="2020-03-13T15:11:33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2"/>
    <x v="19"/>
    <d v="2020-03-13T15:11:33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2"/>
    <x v="20"/>
    <d v="2020-03-13T15:11:33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2"/>
    <x v="21"/>
    <d v="2020-03-13T15:11:33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3"/>
    <x v="23"/>
    <d v="2020-03-13T15:11:5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3"/>
    <x v="7"/>
    <d v="2020-03-13T15:11:56"/>
    <n v="28"/>
    <n v="1"/>
    <n v="3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3"/>
    <x v="9"/>
    <d v="2020-03-13T15:11:56"/>
    <n v="12"/>
    <m/>
    <m/>
    <m/>
    <m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3"/>
    <x v="10"/>
    <d v="2020-03-13T15:11:56"/>
    <n v="84"/>
    <m/>
    <m/>
    <m/>
    <m/>
    <n v="24"/>
    <n v="3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3"/>
    <x v="11"/>
    <d v="2020-03-13T15:11:56"/>
    <n v="15"/>
    <m/>
    <m/>
    <m/>
    <m/>
    <m/>
    <m/>
    <m/>
    <n v="5"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3"/>
    <x v="12"/>
    <d v="2020-03-13T15:11:56"/>
    <n v="16"/>
    <m/>
    <m/>
    <n v="4"/>
    <m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3"/>
    <x v="14"/>
    <d v="2020-03-13T15:11:56"/>
    <n v="8"/>
    <m/>
    <m/>
    <n v="2"/>
    <m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3"/>
    <x v="16"/>
    <d v="2020-03-13T15:11:56"/>
    <n v="70"/>
    <n v="1"/>
    <n v="3"/>
    <n v="4"/>
    <n v="8"/>
    <n v="12"/>
    <n v="18"/>
    <n v="12"/>
    <n v="5"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3"/>
    <x v="18"/>
    <d v="2020-03-13T15:11:56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3"/>
    <x v="19"/>
    <d v="2020-03-13T15:11:56"/>
    <n v="111"/>
    <m/>
    <m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3"/>
    <x v="20"/>
    <d v="2020-03-13T15:11:56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3"/>
    <x v="33"/>
    <d v="2020-03-13T15:11:5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3"/>
    <x v="21"/>
    <d v="2020-03-13T15:11:5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3"/>
    <x v="34"/>
    <d v="2020-03-13T15:11:5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4"/>
    <x v="23"/>
    <d v="2020-03-13T15:12:50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4"/>
    <x v="10"/>
    <d v="2020-03-13T15:12:5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4"/>
    <x v="11"/>
    <d v="2020-03-13T15:12:5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4"/>
    <x v="12"/>
    <d v="2020-03-13T15:12:5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4"/>
    <x v="14"/>
    <d v="2020-03-13T15:12:5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4"/>
    <x v="16"/>
    <d v="2020-03-13T15:12:50"/>
    <n v="2"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4"/>
    <x v="18"/>
    <d v="2020-03-13T15:12:50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4"/>
    <x v="19"/>
    <d v="2020-03-13T15:12:50"/>
    <n v="34"/>
    <m/>
    <n v="3"/>
    <n v="3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4"/>
    <x v="20"/>
    <d v="2020-03-13T15:12:50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4"/>
    <x v="21"/>
    <d v="2020-03-13T15:12:5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6"/>
    <x v="23"/>
    <d v="2020-03-13T15:13:3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6"/>
    <x v="7"/>
    <d v="2020-03-13T15:13:38"/>
    <n v="22"/>
    <m/>
    <m/>
    <n v="10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6"/>
    <x v="10"/>
    <d v="2020-03-13T15:13:38"/>
    <n v="52"/>
    <m/>
    <m/>
    <m/>
    <m/>
    <n v="8"/>
    <n v="14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6"/>
    <x v="11"/>
    <d v="2020-03-13T15:13:38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6"/>
    <x v="12"/>
    <d v="2020-03-13T15:13:3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6"/>
    <x v="14"/>
    <d v="2020-03-13T15:13:3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6"/>
    <x v="16"/>
    <d v="2020-03-13T15:13:38"/>
    <n v="41"/>
    <m/>
    <m/>
    <n v="5"/>
    <n v="5"/>
    <n v="5"/>
    <n v="7"/>
    <n v="1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6"/>
    <x v="18"/>
    <d v="2020-03-13T15:13:3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6"/>
    <x v="19"/>
    <d v="2020-03-13T15:13:38"/>
    <n v="42"/>
    <m/>
    <n v="4"/>
    <n v="4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6"/>
    <x v="20"/>
    <d v="2020-03-13T15:13:38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6"/>
    <x v="21"/>
    <d v="2020-03-13T15:13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5"/>
    <x v="23"/>
    <d v="2020-03-13T15:14:0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5"/>
    <x v="7"/>
    <d v="2020-03-13T15:14:03"/>
    <n v="24"/>
    <m/>
    <n v="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5"/>
    <x v="9"/>
    <d v="2020-03-13T15:14:0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5"/>
    <x v="10"/>
    <d v="2020-03-13T15:14:03"/>
    <n v="46"/>
    <m/>
    <m/>
    <m/>
    <m/>
    <n v="12"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5"/>
    <x v="11"/>
    <d v="2020-03-13T15:14:0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5"/>
    <x v="12"/>
    <d v="2020-03-13T15:14:03"/>
    <n v="4"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5"/>
    <x v="14"/>
    <d v="2020-03-13T15:14:03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5"/>
    <x v="16"/>
    <d v="2020-03-13T15:14:03"/>
    <n v="37"/>
    <m/>
    <n v="2"/>
    <n v="5"/>
    <n v="5"/>
    <n v="6"/>
    <n v="9"/>
    <n v="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5"/>
    <x v="18"/>
    <d v="2020-03-13T15:14:0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5"/>
    <x v="19"/>
    <d v="2020-03-13T15:14:03"/>
    <n v="34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5"/>
    <x v="20"/>
    <d v="2020-03-13T15:14:03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5"/>
    <x v="21"/>
    <d v="2020-03-13T15:14:0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7"/>
    <x v="7"/>
    <d v="2020-03-13T15:14:2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7"/>
    <x v="9"/>
    <d v="2020-03-13T15:14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7"/>
    <x v="10"/>
    <d v="2020-03-13T15:14:28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7"/>
    <x v="11"/>
    <d v="2020-03-13T15:14:2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7"/>
    <x v="12"/>
    <d v="2020-03-13T15:14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7"/>
    <x v="14"/>
    <d v="2020-03-13T15:14:28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7"/>
    <x v="16"/>
    <d v="2020-03-13T15:14:28"/>
    <n v="5"/>
    <m/>
    <m/>
    <n v="1"/>
    <m/>
    <n v="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7"/>
    <x v="18"/>
    <d v="2020-03-13T15:14:2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7"/>
    <x v="19"/>
    <d v="2020-03-13T15:14:28"/>
    <n v="49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7"/>
    <x v="20"/>
    <d v="2020-03-13T15:14:28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7"/>
    <x v="21"/>
    <d v="2020-03-13T15:14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8"/>
    <x v="7"/>
    <d v="2020-03-13T15:15:02"/>
    <n v="26"/>
    <m/>
    <n v="1"/>
    <n v="6"/>
    <n v="18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8"/>
    <x v="9"/>
    <d v="2020-03-13T15:15:02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8"/>
    <x v="10"/>
    <d v="2020-03-13T15:15:02"/>
    <n v="118"/>
    <m/>
    <m/>
    <m/>
    <m/>
    <n v="30"/>
    <n v="40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8"/>
    <x v="24"/>
    <d v="2020-03-13T15:15:02"/>
    <n v="8"/>
    <m/>
    <m/>
    <m/>
    <m/>
    <m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8"/>
    <x v="11"/>
    <d v="2020-03-13T15:15:02"/>
    <n v="7"/>
    <m/>
    <m/>
    <m/>
    <m/>
    <m/>
    <m/>
    <m/>
    <n v="4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8"/>
    <x v="12"/>
    <d v="2020-03-13T15:15:02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8"/>
    <x v="14"/>
    <d v="2020-03-13T15:15:02"/>
    <n v="6"/>
    <m/>
    <m/>
    <m/>
    <m/>
    <n v="1"/>
    <m/>
    <n v="1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8"/>
    <x v="16"/>
    <d v="2020-03-13T15:15:02"/>
    <n v="78"/>
    <m/>
    <n v="1"/>
    <n v="3"/>
    <n v="9"/>
    <n v="15"/>
    <n v="20"/>
    <n v="24"/>
    <n v="4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8"/>
    <x v="26"/>
    <d v="2020-03-13T15:15:0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8"/>
    <x v="27"/>
    <d v="2020-03-13T15:15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8"/>
    <x v="18"/>
    <d v="2020-03-13T15:15:02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8"/>
    <x v="19"/>
    <d v="2020-03-13T15:15:02"/>
    <n v="138"/>
    <m/>
    <m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8"/>
    <x v="20"/>
    <d v="2020-03-13T15:15:02"/>
    <n v="138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58"/>
    <x v="21"/>
    <d v="2020-03-13T15:15:0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59"/>
    <x v="7"/>
    <d v="2020-03-13T15:15:3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59"/>
    <x v="10"/>
    <d v="2020-03-13T15:15:36"/>
    <n v="12"/>
    <m/>
    <m/>
    <m/>
    <m/>
    <n v="4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59"/>
    <x v="11"/>
    <d v="2020-03-13T15:15:36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59"/>
    <x v="16"/>
    <d v="2020-03-13T15:15:36"/>
    <n v="8"/>
    <m/>
    <m/>
    <m/>
    <n v="1"/>
    <n v="2"/>
    <n v="1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59"/>
    <x v="18"/>
    <d v="2020-03-13T15:15:36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59"/>
    <x v="19"/>
    <d v="2020-03-13T15:15:36"/>
    <n v="50"/>
    <m/>
    <n v="1"/>
    <n v="5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59"/>
    <x v="20"/>
    <d v="2020-03-13T15:15:36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59"/>
    <x v="21"/>
    <d v="2020-03-13T15:15:3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0"/>
    <x v="7"/>
    <d v="2020-03-13T15:16:19"/>
    <n v="19"/>
    <n v="1"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0"/>
    <x v="9"/>
    <d v="2020-03-13T15:16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0"/>
    <x v="10"/>
    <d v="2020-03-13T15:16:19"/>
    <n v="34"/>
    <m/>
    <m/>
    <m/>
    <m/>
    <n v="4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0"/>
    <x v="11"/>
    <d v="2020-03-13T15:16:19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0"/>
    <x v="12"/>
    <d v="2020-03-13T15:16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0"/>
    <x v="14"/>
    <d v="2020-03-13T15:16:19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0"/>
    <x v="16"/>
    <d v="2020-03-13T15:16:19"/>
    <n v="29"/>
    <n v="1"/>
    <m/>
    <n v="4"/>
    <n v="5"/>
    <n v="2"/>
    <n v="6"/>
    <n v="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0"/>
    <x v="18"/>
    <d v="2020-03-13T15:16:19"/>
    <n v="10"/>
    <m/>
    <n v="2"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0"/>
    <x v="19"/>
    <d v="2020-03-13T15:16:19"/>
    <n v="75"/>
    <m/>
    <n v="61"/>
    <n v="75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0"/>
    <x v="20"/>
    <d v="2020-03-13T15:16:19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0"/>
    <x v="21"/>
    <d v="2020-03-13T15:16:1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1"/>
    <x v="7"/>
    <d v="2020-03-13T15:17:1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1"/>
    <x v="10"/>
    <d v="2020-03-13T15:17:1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1"/>
    <x v="11"/>
    <d v="2020-03-13T15:17:1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1"/>
    <x v="16"/>
    <d v="2020-03-13T15:17:11"/>
    <n v="3"/>
    <m/>
    <m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1"/>
    <x v="18"/>
    <d v="2020-03-13T15:17:1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1"/>
    <x v="19"/>
    <d v="2020-03-13T15:17:11"/>
    <n v="43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1"/>
    <x v="20"/>
    <d v="2020-03-13T15:17:11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1"/>
    <x v="21"/>
    <d v="2020-03-13T15:17:1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2"/>
    <x v="28"/>
    <d v="2020-03-13T15:17:3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2"/>
    <x v="7"/>
    <d v="2020-03-13T15:17:32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2"/>
    <x v="8"/>
    <d v="2020-03-13T15:17:3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2"/>
    <x v="10"/>
    <d v="2020-03-13T15:17:32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2"/>
    <x v="11"/>
    <d v="2020-03-13T15:17:32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2"/>
    <x v="16"/>
    <d v="2020-03-13T15:17:32"/>
    <n v="14"/>
    <m/>
    <m/>
    <n v="1"/>
    <n v="2"/>
    <n v="1"/>
    <n v="3"/>
    <n v="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2"/>
    <x v="18"/>
    <d v="2020-03-13T15:17:32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2"/>
    <x v="19"/>
    <d v="2020-03-13T15:17:32"/>
    <n v="69"/>
    <n v="1"/>
    <n v="19"/>
    <n v="69"/>
    <n v="1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2"/>
    <x v="20"/>
    <d v="2020-03-13T15:17:32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2"/>
    <x v="21"/>
    <d v="2020-03-13T15:17:3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3"/>
    <x v="6"/>
    <d v="2020-03-13T15:18:05"/>
    <n v="4.3600000000000003"/>
    <n v="4.36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3"/>
    <x v="7"/>
    <d v="2020-03-13T15:18:05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3"/>
    <x v="10"/>
    <d v="2020-03-13T15:18:05"/>
    <n v="26"/>
    <m/>
    <m/>
    <m/>
    <m/>
    <n v="2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3"/>
    <x v="11"/>
    <d v="2020-03-13T15:18:05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3"/>
    <x v="13"/>
    <d v="2020-03-13T15:18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3"/>
    <x v="16"/>
    <d v="2020-03-13T15:18:05"/>
    <n v="20"/>
    <m/>
    <m/>
    <n v="3"/>
    <n v="1"/>
    <n v="1"/>
    <n v="8"/>
    <n v="4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3"/>
    <x v="18"/>
    <d v="2020-03-13T15:18:05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3"/>
    <x v="19"/>
    <d v="2020-03-13T15:18:05"/>
    <n v="128"/>
    <m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3"/>
    <x v="20"/>
    <d v="2020-03-13T15:18:05"/>
    <n v="128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3"/>
    <x v="21"/>
    <d v="2020-03-13T15:18:05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4"/>
    <x v="7"/>
    <d v="2020-03-13T15:20:03"/>
    <n v="12"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4"/>
    <x v="9"/>
    <d v="2020-03-13T15:20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4"/>
    <x v="10"/>
    <d v="2020-03-13T15:20:03"/>
    <n v="24"/>
    <m/>
    <m/>
    <m/>
    <m/>
    <n v="2"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4"/>
    <x v="11"/>
    <d v="2020-03-13T15:20:03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4"/>
    <x v="12"/>
    <d v="2020-03-13T15:20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4"/>
    <x v="14"/>
    <d v="2020-03-13T15:20:0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4"/>
    <x v="16"/>
    <d v="2020-03-13T15:20:03"/>
    <n v="21"/>
    <m/>
    <m/>
    <n v="4"/>
    <n v="2"/>
    <n v="1"/>
    <n v="3"/>
    <n v="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4"/>
    <x v="18"/>
    <d v="2020-03-13T15:20:03"/>
    <n v="6"/>
    <m/>
    <n v="1"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4"/>
    <x v="19"/>
    <d v="2020-03-13T15:20:03"/>
    <n v="73"/>
    <m/>
    <n v="8"/>
    <n v="73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4"/>
    <x v="20"/>
    <d v="2020-03-13T15:20:03"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4"/>
    <x v="21"/>
    <d v="2020-03-13T15:20:0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5"/>
    <x v="7"/>
    <d v="2020-03-13T15:20:5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5"/>
    <x v="10"/>
    <d v="2020-03-13T15:20:50"/>
    <n v="14"/>
    <m/>
    <m/>
    <m/>
    <m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5"/>
    <x v="11"/>
    <d v="2020-03-13T15:20:5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5"/>
    <x v="16"/>
    <d v="2020-03-13T15:20:50"/>
    <n v="10"/>
    <m/>
    <m/>
    <n v="2"/>
    <m/>
    <n v="2"/>
    <n v="3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5"/>
    <x v="18"/>
    <d v="2020-03-13T15:20:50"/>
    <n v="6"/>
    <m/>
    <n v="3"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5"/>
    <x v="19"/>
    <d v="2020-03-13T15:20:50"/>
    <n v="38"/>
    <m/>
    <n v="5"/>
    <n v="3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5"/>
    <x v="20"/>
    <d v="2020-03-13T15:20:50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5"/>
    <x v="21"/>
    <d v="2020-03-13T15:20:5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6"/>
    <x v="7"/>
    <d v="2020-03-13T15:21:11"/>
    <n v="10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6"/>
    <x v="10"/>
    <d v="2020-03-13T15:21:11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6"/>
    <x v="16"/>
    <d v="2020-03-13T15:21:11"/>
    <n v="11"/>
    <m/>
    <m/>
    <n v="1"/>
    <n v="4"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6"/>
    <x v="26"/>
    <d v="2020-03-13T15:21:1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6"/>
    <x v="27"/>
    <d v="2020-03-13T15:21:1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6"/>
    <x v="18"/>
    <d v="2020-03-13T15:21:11"/>
    <n v="15"/>
    <n v="1"/>
    <m/>
    <n v="1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6"/>
    <x v="19"/>
    <d v="2020-03-13T15:21:11"/>
    <n v="59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6"/>
    <x v="20"/>
    <d v="2020-03-13T15:21:11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66"/>
    <x v="21"/>
    <d v="2020-03-13T15:21:11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7"/>
    <x v="0"/>
    <d v="2020-03-13T15:21:35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7"/>
    <x v="7"/>
    <d v="2020-03-13T15:21:35"/>
    <n v="17"/>
    <m/>
    <n v="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7"/>
    <x v="8"/>
    <d v="2020-03-13T15:21:3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7"/>
    <x v="9"/>
    <d v="2020-03-13T15:21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7"/>
    <x v="10"/>
    <d v="2020-03-13T15:21:35"/>
    <n v="30"/>
    <m/>
    <m/>
    <m/>
    <m/>
    <m/>
    <n v="1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7"/>
    <x v="11"/>
    <d v="2020-03-13T15:21:35"/>
    <n v="5"/>
    <m/>
    <m/>
    <m/>
    <m/>
    <m/>
    <m/>
    <m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7"/>
    <x v="12"/>
    <d v="2020-03-13T15:21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7"/>
    <x v="14"/>
    <d v="2020-03-13T15:21:3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7"/>
    <x v="16"/>
    <d v="2020-03-13T15:21:35"/>
    <n v="28"/>
    <m/>
    <n v="1"/>
    <n v="4"/>
    <n v="4"/>
    <m/>
    <n v="5"/>
    <n v="10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7"/>
    <x v="18"/>
    <d v="2020-03-13T15:21:3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7"/>
    <x v="19"/>
    <d v="2020-03-13T15:21:35"/>
    <n v="35"/>
    <m/>
    <n v="6"/>
    <n v="3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7"/>
    <x v="20"/>
    <d v="2020-03-13T15:21:35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7"/>
    <x v="21"/>
    <d v="2020-03-13T15:21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8"/>
    <x v="7"/>
    <d v="2020-03-13T15:22:39"/>
    <n v="10"/>
    <n v="0"/>
    <n v="0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8"/>
    <x v="10"/>
    <d v="2020-03-13T15:22:39"/>
    <n v="32"/>
    <m/>
    <m/>
    <m/>
    <m/>
    <n v="4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8"/>
    <x v="11"/>
    <d v="2020-03-13T15:22:39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8"/>
    <x v="16"/>
    <d v="2020-03-13T15:22:39"/>
    <n v="24"/>
    <m/>
    <m/>
    <n v="4"/>
    <n v="1"/>
    <n v="2"/>
    <n v="7"/>
    <n v="7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8"/>
    <x v="19"/>
    <d v="2020-03-13T15:22:39"/>
    <n v="24"/>
    <m/>
    <n v="19"/>
    <n v="24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8"/>
    <x v="20"/>
    <d v="2020-03-13T15:22:39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9"/>
    <x v="0"/>
    <d v="2020-03-13T15:23:12"/>
    <n v="3.6"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9"/>
    <x v="1"/>
    <d v="2020-03-13T15:23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9"/>
    <x v="5"/>
    <d v="2020-03-13T15:23:12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9"/>
    <x v="7"/>
    <d v="2020-03-13T15:23:12"/>
    <n v="12"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9"/>
    <x v="8"/>
    <d v="2020-03-13T15:23:1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9"/>
    <x v="10"/>
    <d v="2020-03-13T15:23:12"/>
    <n v="45"/>
    <m/>
    <m/>
    <m/>
    <m/>
    <n v="12"/>
    <n v="18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9"/>
    <x v="11"/>
    <d v="2020-03-13T15:23:12"/>
    <n v="13"/>
    <m/>
    <m/>
    <m/>
    <m/>
    <m/>
    <m/>
    <m/>
    <n v="5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9"/>
    <x v="13"/>
    <d v="2020-03-13T15:23:1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9"/>
    <x v="16"/>
    <d v="2020-03-13T15:23:12"/>
    <n v="38"/>
    <m/>
    <m/>
    <n v="3"/>
    <n v="3"/>
    <n v="6"/>
    <n v="9"/>
    <n v="8"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9"/>
    <x v="17"/>
    <d v="2020-03-13T15:23:1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9"/>
    <x v="26"/>
    <d v="2020-03-13T15:23:12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9"/>
    <x v="27"/>
    <d v="2020-03-13T15:23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9"/>
    <x v="18"/>
    <d v="2020-03-13T15:23:12"/>
    <n v="2"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9"/>
    <x v="19"/>
    <d v="2020-03-13T15:23:12"/>
    <n v="39"/>
    <m/>
    <n v="32"/>
    <n v="39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9"/>
    <x v="20"/>
    <d v="2020-03-13T15:23:12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69"/>
    <x v="21"/>
    <d v="2020-03-13T15:23:1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1"/>
    <x v="6"/>
    <d v="2020-03-13T15:24:10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1"/>
    <x v="7"/>
    <d v="2020-03-13T15:24:10"/>
    <n v="16"/>
    <m/>
    <m/>
    <n v="10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1"/>
    <x v="10"/>
    <d v="2020-03-13T15:24:10"/>
    <n v="52"/>
    <m/>
    <m/>
    <m/>
    <m/>
    <n v="12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1"/>
    <x v="11"/>
    <d v="2020-03-13T15:24:10"/>
    <n v="25"/>
    <m/>
    <m/>
    <m/>
    <m/>
    <m/>
    <m/>
    <m/>
    <n v="7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1"/>
    <x v="13"/>
    <d v="2020-03-13T15:24:1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1"/>
    <x v="16"/>
    <d v="2020-03-13T15:24:10"/>
    <n v="50"/>
    <m/>
    <m/>
    <n v="5"/>
    <n v="2"/>
    <n v="6"/>
    <n v="10"/>
    <n v="11"/>
    <n v="7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1"/>
    <x v="18"/>
    <d v="2020-03-13T15:24:10"/>
    <n v="5"/>
    <m/>
    <n v="6"/>
    <n v="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1"/>
    <x v="19"/>
    <d v="2020-03-13T15:24:10"/>
    <n v="69"/>
    <n v="1"/>
    <n v="23"/>
    <n v="69"/>
    <n v="1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1"/>
    <x v="20"/>
    <d v="2020-03-13T15:24:10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1"/>
    <x v="21"/>
    <d v="2020-03-13T15:24: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3"/>
    <x v="1"/>
    <d v="2020-03-13T15:43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3"/>
    <x v="7"/>
    <d v="2020-03-13T15:43:35"/>
    <n v="36"/>
    <m/>
    <m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3"/>
    <x v="9"/>
    <d v="2020-03-13T15:43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3"/>
    <x v="10"/>
    <d v="2020-03-13T15:43:35"/>
    <n v="58"/>
    <m/>
    <m/>
    <m/>
    <m/>
    <n v="22"/>
    <n v="1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3"/>
    <x v="11"/>
    <d v="2020-03-13T15:43:35"/>
    <n v="7"/>
    <m/>
    <m/>
    <m/>
    <m/>
    <m/>
    <m/>
    <m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3"/>
    <x v="12"/>
    <d v="2020-03-13T15:43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3"/>
    <x v="14"/>
    <d v="2020-03-13T15:43:3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3"/>
    <x v="16"/>
    <d v="2020-03-13T15:43:35"/>
    <n v="53"/>
    <m/>
    <m/>
    <n v="11"/>
    <n v="7"/>
    <n v="11"/>
    <n v="6"/>
    <n v="12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3"/>
    <x v="17"/>
    <d v="2020-03-13T15:43:3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3"/>
    <x v="18"/>
    <d v="2020-03-13T15:43:35"/>
    <n v="5"/>
    <m/>
    <n v="0"/>
    <n v="5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3"/>
    <x v="19"/>
    <d v="2020-03-13T15:43:35"/>
    <n v="49"/>
    <m/>
    <n v="14"/>
    <n v="49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3"/>
    <x v="20"/>
    <d v="2020-03-13T15:43:35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3"/>
    <x v="21"/>
    <d v="2020-03-13T15:43:3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4"/>
    <x v="7"/>
    <d v="2020-03-13T16:03:5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4"/>
    <x v="10"/>
    <d v="2020-03-13T16:03:52"/>
    <n v="6"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4"/>
    <x v="11"/>
    <d v="2020-03-13T16:03:5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4"/>
    <x v="16"/>
    <d v="2020-03-13T16:03:52"/>
    <n v="6"/>
    <m/>
    <m/>
    <n v="2"/>
    <m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4"/>
    <x v="19"/>
    <d v="2020-03-13T16:03:52"/>
    <n v="8"/>
    <m/>
    <n v="10"/>
    <n v="8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4"/>
    <x v="20"/>
    <d v="2020-03-13T16:03:5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5"/>
    <x v="23"/>
    <d v="2020-03-13T16:04:5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5"/>
    <x v="7"/>
    <d v="2020-03-13T16:04:5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5"/>
    <x v="9"/>
    <d v="2020-03-13T16:04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5"/>
    <x v="10"/>
    <d v="2020-03-13T16:04:53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5"/>
    <x v="11"/>
    <d v="2020-03-13T16:04:53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5"/>
    <x v="12"/>
    <d v="2020-03-13T16:04:53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5"/>
    <x v="14"/>
    <d v="2020-03-13T16:04:53"/>
    <n v="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5"/>
    <x v="16"/>
    <d v="2020-03-13T16:04:53"/>
    <n v="13"/>
    <m/>
    <m/>
    <n v="1"/>
    <m/>
    <m/>
    <n v="4"/>
    <n v="5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5"/>
    <x v="37"/>
    <d v="2020-03-13T16:04:5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5"/>
    <x v="18"/>
    <d v="2020-03-13T16:04:53"/>
    <n v="3"/>
    <m/>
    <n v="0"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5"/>
    <x v="19"/>
    <d v="2020-03-13T16:04:53"/>
    <n v="36"/>
    <m/>
    <n v="12"/>
    <n v="36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5"/>
    <x v="20"/>
    <d v="2020-03-13T16:04:53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5"/>
    <x v="21"/>
    <d v="2020-03-13T16:04:5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6"/>
    <x v="7"/>
    <d v="2020-03-13T16:07:17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6"/>
    <x v="10"/>
    <d v="2020-03-13T16:07:17"/>
    <n v="8"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6"/>
    <x v="16"/>
    <d v="2020-03-13T16:07:17"/>
    <n v="7"/>
    <m/>
    <m/>
    <n v="1"/>
    <n v="2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6"/>
    <x v="18"/>
    <d v="2020-03-13T16:07:17"/>
    <n v="3"/>
    <m/>
    <m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6"/>
    <x v="19"/>
    <d v="2020-03-13T16:07:17"/>
    <n v="21"/>
    <m/>
    <n v="3"/>
    <n v="2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6"/>
    <x v="20"/>
    <d v="2020-03-13T16:07:17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6"/>
    <x v="21"/>
    <d v="2020-03-13T16:07:1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7"/>
    <x v="7"/>
    <d v="2020-03-13T16:11:09"/>
    <n v="7"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7"/>
    <x v="10"/>
    <d v="2020-03-13T16:11:09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7"/>
    <x v="11"/>
    <d v="2020-03-13T16:11:09"/>
    <n v="5"/>
    <m/>
    <m/>
    <m/>
    <m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7"/>
    <x v="16"/>
    <d v="2020-03-13T16:11:09"/>
    <n v="12"/>
    <m/>
    <n v="1"/>
    <n v="2"/>
    <m/>
    <n v="1"/>
    <n v="3"/>
    <n v="2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7"/>
    <x v="18"/>
    <d v="2020-03-13T16:11:09"/>
    <n v="2"/>
    <n v="1"/>
    <n v="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7"/>
    <x v="19"/>
    <d v="2020-03-13T16:11:09"/>
    <n v="15"/>
    <m/>
    <n v="19"/>
    <n v="15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7"/>
    <x v="20"/>
    <d v="2020-03-13T16:11:0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6"/>
    <s v="105477"/>
    <x v="21"/>
    <d v="2020-03-13T16:11:0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78"/>
    <x v="7"/>
    <d v="2020-03-13T16:11:30"/>
    <n v="18"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78"/>
    <x v="10"/>
    <d v="2020-03-13T16:11:30"/>
    <n v="52"/>
    <m/>
    <m/>
    <m/>
    <m/>
    <n v="12"/>
    <n v="2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78"/>
    <x v="11"/>
    <d v="2020-03-13T16:11:30"/>
    <n v="7"/>
    <m/>
    <m/>
    <m/>
    <m/>
    <m/>
    <m/>
    <m/>
    <n v="1"/>
    <m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78"/>
    <x v="16"/>
    <d v="2020-03-13T16:11:30"/>
    <n v="39"/>
    <m/>
    <m/>
    <n v="6"/>
    <n v="3"/>
    <n v="6"/>
    <n v="14"/>
    <n v="6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78"/>
    <x v="18"/>
    <d v="2020-03-13T16:11:30"/>
    <n v="9"/>
    <n v="2"/>
    <n v="1"/>
    <n v="9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78"/>
    <x v="19"/>
    <d v="2020-03-13T16:11:30"/>
    <n v="38"/>
    <n v="0"/>
    <n v="28"/>
    <n v="38"/>
    <n v="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78"/>
    <x v="20"/>
    <d v="2020-03-13T16:11:30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78"/>
    <x v="21"/>
    <d v="2020-03-13T16:11:3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79"/>
    <x v="7"/>
    <d v="2020-03-13T16:12:14"/>
    <n v="22"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79"/>
    <x v="9"/>
    <d v="2020-03-13T16:12:1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79"/>
    <x v="10"/>
    <d v="2020-03-13T16:12:14"/>
    <n v="12"/>
    <m/>
    <m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79"/>
    <x v="11"/>
    <d v="2020-03-13T16:12:14"/>
    <n v="5"/>
    <m/>
    <m/>
    <m/>
    <m/>
    <m/>
    <m/>
    <m/>
    <n v="3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79"/>
    <x v="12"/>
    <d v="2020-03-13T16:12:1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79"/>
    <x v="14"/>
    <d v="2020-03-13T16:12:1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79"/>
    <x v="16"/>
    <d v="2020-03-13T16:12:14"/>
    <n v="21"/>
    <n v="0"/>
    <n v="0"/>
    <n v="6"/>
    <n v="5"/>
    <n v="2"/>
    <n v="2"/>
    <n v="2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79"/>
    <x v="18"/>
    <d v="2020-03-13T16:12:14"/>
    <n v="4"/>
    <n v="0"/>
    <n v="3"/>
    <n v="4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79"/>
    <x v="19"/>
    <d v="2020-03-13T16:12:14"/>
    <n v="64"/>
    <n v="0"/>
    <n v="44"/>
    <n v="6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79"/>
    <x v="20"/>
    <d v="2020-03-13T16:12:14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79"/>
    <x v="21"/>
    <d v="2020-03-13T16:12:1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0"/>
    <x v="3"/>
    <d v="2020-03-13T16:13:03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0"/>
    <x v="7"/>
    <d v="2020-03-13T16:13:03"/>
    <n v="46"/>
    <m/>
    <n v="2"/>
    <n v="2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0"/>
    <x v="9"/>
    <d v="2020-03-13T16:13:03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0"/>
    <x v="10"/>
    <d v="2020-03-13T16:13:03"/>
    <n v="98"/>
    <m/>
    <m/>
    <m/>
    <m/>
    <n v="26"/>
    <n v="5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0"/>
    <x v="11"/>
    <d v="2020-03-13T16:13:03"/>
    <n v="17"/>
    <m/>
    <m/>
    <m/>
    <m/>
    <m/>
    <m/>
    <m/>
    <n v="11"/>
    <m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0"/>
    <x v="12"/>
    <d v="2020-03-13T16:13:03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0"/>
    <x v="14"/>
    <d v="2020-03-13T16:13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0"/>
    <x v="16"/>
    <d v="2020-03-13T16:13:03"/>
    <n v="86"/>
    <m/>
    <n v="1"/>
    <n v="10"/>
    <n v="12"/>
    <n v="13"/>
    <n v="27"/>
    <n v="9"/>
    <n v="1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0"/>
    <x v="17"/>
    <d v="2020-03-13T16:13:03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0"/>
    <x v="26"/>
    <d v="2020-03-13T16:13:03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0"/>
    <x v="27"/>
    <d v="2020-03-13T16:13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0"/>
    <x v="18"/>
    <d v="2020-03-13T16:13:03"/>
    <n v="8"/>
    <n v="0"/>
    <n v="2"/>
    <n v="8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0"/>
    <x v="19"/>
    <d v="2020-03-13T16:13:03"/>
    <n v="82"/>
    <n v="0"/>
    <n v="49"/>
    <n v="82"/>
    <n v="0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0"/>
    <x v="20"/>
    <d v="2020-03-13T16:13:03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0"/>
    <x v="21"/>
    <d v="2020-03-13T16:13:03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1"/>
    <x v="7"/>
    <d v="2020-03-13T16:13:43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1"/>
    <x v="10"/>
    <d v="2020-03-13T16:13:43"/>
    <n v="12"/>
    <m/>
    <m/>
    <m/>
    <m/>
    <n v="4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1"/>
    <x v="11"/>
    <d v="2020-03-13T16:13:4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1"/>
    <x v="16"/>
    <d v="2020-03-13T16:13:43"/>
    <n v="9"/>
    <m/>
    <m/>
    <n v="1"/>
    <n v="1"/>
    <n v="2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1"/>
    <x v="26"/>
    <d v="2020-03-13T16:13:43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1"/>
    <x v="27"/>
    <d v="2020-03-13T16:13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1"/>
    <x v="18"/>
    <d v="2020-03-13T16:13:43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1"/>
    <x v="19"/>
    <d v="2020-03-13T16:13:43"/>
    <n v="17"/>
    <m/>
    <n v="2"/>
    <n v="1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1"/>
    <x v="20"/>
    <d v="2020-03-13T16:13:43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1"/>
    <x v="21"/>
    <d v="2020-03-13T16:13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1"/>
    <x v="35"/>
    <d v="2020-03-13T16:13:43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481"/>
    <x v="36"/>
    <d v="2020-03-13T16:13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2"/>
    <x v="7"/>
    <d v="2020-03-13T16:15:1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2"/>
    <x v="10"/>
    <d v="2020-03-13T16:15:10"/>
    <n v="16"/>
    <m/>
    <m/>
    <m/>
    <m/>
    <m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2"/>
    <x v="16"/>
    <d v="2020-03-13T16:15:10"/>
    <n v="9"/>
    <m/>
    <m/>
    <m/>
    <n v="1"/>
    <m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2"/>
    <x v="18"/>
    <d v="2020-03-13T16:15:10"/>
    <n v="8"/>
    <n v="0"/>
    <n v="0"/>
    <n v="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2"/>
    <x v="19"/>
    <d v="2020-03-13T16:15:10"/>
    <n v="94"/>
    <n v="0"/>
    <n v="10"/>
    <n v="94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2"/>
    <x v="20"/>
    <d v="2020-03-13T16:15:10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2"/>
    <x v="21"/>
    <d v="2020-03-13T16:15:1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3"/>
    <x v="7"/>
    <d v="2020-03-13T16:15:4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3"/>
    <x v="10"/>
    <d v="2020-03-13T16:15:41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3"/>
    <x v="16"/>
    <d v="2020-03-13T16:15:41"/>
    <n v="9"/>
    <m/>
    <m/>
    <m/>
    <m/>
    <n v="1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3"/>
    <x v="18"/>
    <d v="2020-03-13T16:15:41"/>
    <n v="5"/>
    <n v="0"/>
    <n v="0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3"/>
    <x v="19"/>
    <d v="2020-03-13T16:15:41"/>
    <n v="33"/>
    <n v="0"/>
    <n v="2"/>
    <n v="33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3"/>
    <x v="20"/>
    <d v="2020-03-13T16:15:41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3"/>
    <x v="21"/>
    <d v="2020-03-13T16:15:4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5"/>
    <x v="7"/>
    <d v="2020-03-13T16:16:14"/>
    <n v="14"/>
    <m/>
    <m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5"/>
    <x v="9"/>
    <d v="2020-03-13T16:16:1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5"/>
    <x v="10"/>
    <d v="2020-03-13T16:16:14"/>
    <n v="14"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5"/>
    <x v="12"/>
    <d v="2020-03-13T16:16:1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5"/>
    <x v="14"/>
    <d v="2020-03-13T16:16:1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5"/>
    <x v="16"/>
    <d v="2020-03-13T16:16:14"/>
    <n v="14"/>
    <m/>
    <m/>
    <n v="6"/>
    <n v="1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5"/>
    <x v="18"/>
    <d v="2020-03-13T16:16:14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5"/>
    <x v="19"/>
    <d v="2020-03-13T16:16:14"/>
    <n v="54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5"/>
    <x v="20"/>
    <d v="2020-03-13T16:16:14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5"/>
    <x v="21"/>
    <d v="2020-03-13T16:16:1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6"/>
    <x v="3"/>
    <d v="2020-03-13T16:16:4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6"/>
    <x v="10"/>
    <d v="2020-03-13T16:16:43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6"/>
    <x v="11"/>
    <d v="2020-03-13T16:16:43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6"/>
    <x v="16"/>
    <d v="2020-03-13T16:16:43"/>
    <n v="4"/>
    <m/>
    <m/>
    <m/>
    <m/>
    <m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6"/>
    <x v="17"/>
    <d v="2020-03-13T16:16:4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6"/>
    <x v="18"/>
    <d v="2020-03-13T16:16:43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6"/>
    <x v="19"/>
    <d v="2020-03-13T16:16:43"/>
    <n v="5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6"/>
    <x v="20"/>
    <d v="2020-03-13T16:16:43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6"/>
    <x v="21"/>
    <d v="2020-03-13T16:16:43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7"/>
    <x v="7"/>
    <d v="2020-03-13T16:19:08"/>
    <n v="22"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7"/>
    <x v="10"/>
    <d v="2020-03-13T16:19:08"/>
    <n v="77"/>
    <m/>
    <m/>
    <m/>
    <m/>
    <n v="8"/>
    <n v="28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7"/>
    <x v="11"/>
    <d v="2020-03-13T16:19:08"/>
    <n v="17"/>
    <m/>
    <m/>
    <m/>
    <m/>
    <m/>
    <m/>
    <m/>
    <n v="1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7"/>
    <x v="16"/>
    <d v="2020-03-13T16:19:08"/>
    <n v="64"/>
    <m/>
    <m/>
    <n v="6"/>
    <n v="5"/>
    <n v="4"/>
    <n v="14"/>
    <n v="21"/>
    <n v="1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7"/>
    <x v="18"/>
    <d v="2020-03-13T16:19:08"/>
    <n v="39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7"/>
    <x v="19"/>
    <d v="2020-03-13T16:19:08"/>
    <n v="113"/>
    <m/>
    <m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7"/>
    <x v="20"/>
    <d v="2020-03-13T16:19:08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87"/>
    <x v="21"/>
    <d v="2020-03-13T16:19:08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8"/>
    <x v="7"/>
    <d v="2020-03-13T16:19:5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8"/>
    <x v="10"/>
    <d v="2020-03-13T16:19:5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8"/>
    <x v="16"/>
    <d v="2020-03-13T16:19:54"/>
    <n v="2"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8"/>
    <x v="18"/>
    <d v="2020-03-13T16:19:54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8"/>
    <x v="19"/>
    <d v="2020-03-13T16:19:54"/>
    <n v="24"/>
    <n v="0"/>
    <n v="0"/>
    <n v="2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8"/>
    <x v="20"/>
    <d v="2020-03-13T16:19:54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8"/>
    <x v="21"/>
    <d v="2020-03-13T16:19:5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89"/>
    <x v="23"/>
    <d v="2020-03-13T16:20:4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89"/>
    <x v="7"/>
    <d v="2020-03-13T16:20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89"/>
    <x v="10"/>
    <d v="2020-03-13T16:20:4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89"/>
    <x v="11"/>
    <d v="2020-03-13T16:20:46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89"/>
    <x v="12"/>
    <d v="2020-03-13T16:20:4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89"/>
    <x v="14"/>
    <d v="2020-03-13T16:20:4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89"/>
    <x v="16"/>
    <d v="2020-03-13T16:20:46"/>
    <n v="9"/>
    <m/>
    <m/>
    <m/>
    <n v="1"/>
    <m/>
    <n v="3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89"/>
    <x v="19"/>
    <d v="2020-03-13T16:20:46"/>
    <n v="40"/>
    <m/>
    <n v="2"/>
    <n v="4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7"/>
    <s v="105489"/>
    <x v="20"/>
    <d v="2020-03-13T16:20:4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90"/>
    <x v="7"/>
    <d v="2020-03-13T16:21:0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90"/>
    <x v="10"/>
    <d v="2020-03-13T16:21:05"/>
    <n v="14"/>
    <m/>
    <m/>
    <m/>
    <m/>
    <n v="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90"/>
    <x v="11"/>
    <d v="2020-03-13T16:21:05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90"/>
    <x v="16"/>
    <d v="2020-03-13T16:21:05"/>
    <n v="11"/>
    <m/>
    <m/>
    <m/>
    <n v="2"/>
    <n v="3"/>
    <n v="2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90"/>
    <x v="18"/>
    <d v="2020-03-13T16:21:05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90"/>
    <x v="19"/>
    <d v="2020-03-13T16:21:05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90"/>
    <x v="20"/>
    <d v="2020-03-13T16:21:05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4"/>
    <s v="105490"/>
    <x v="21"/>
    <d v="2020-03-13T16:21:05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1"/>
    <x v="7"/>
    <d v="2020-03-13T16:22:16"/>
    <n v="30"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1"/>
    <x v="9"/>
    <d v="2020-03-13T16:22:1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1"/>
    <x v="10"/>
    <d v="2020-03-13T16:22:16"/>
    <n v="90"/>
    <m/>
    <m/>
    <m/>
    <m/>
    <n v="14"/>
    <n v="4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1"/>
    <x v="11"/>
    <d v="2020-03-13T16:22:16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1"/>
    <x v="12"/>
    <d v="2020-03-13T16:22:1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1"/>
    <x v="14"/>
    <d v="2020-03-13T16:22:16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1"/>
    <x v="16"/>
    <d v="2020-03-13T16:22:16"/>
    <n v="63"/>
    <m/>
    <m/>
    <n v="7"/>
    <n v="8"/>
    <n v="7"/>
    <n v="22"/>
    <n v="16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1"/>
    <x v="26"/>
    <d v="2020-03-13T16:22:1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1"/>
    <x v="27"/>
    <d v="2020-03-13T16:22:1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1"/>
    <x v="18"/>
    <d v="2020-03-13T16:22:16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1"/>
    <x v="19"/>
    <d v="2020-03-13T16:22:16"/>
    <n v="115"/>
    <m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1"/>
    <x v="20"/>
    <d v="2020-03-13T16:22:16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1"/>
    <x v="21"/>
    <d v="2020-03-13T16:22:1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2"/>
    <x v="7"/>
    <d v="2020-03-13T16:22:35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2"/>
    <x v="9"/>
    <d v="2020-03-13T16:22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2"/>
    <x v="10"/>
    <d v="2020-03-13T16:22:35"/>
    <n v="18"/>
    <m/>
    <m/>
    <m/>
    <m/>
    <n v="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2"/>
    <x v="11"/>
    <d v="2020-03-13T16:22:3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2"/>
    <x v="12"/>
    <d v="2020-03-13T16:22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2"/>
    <x v="14"/>
    <d v="2020-03-13T16:22:3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2"/>
    <x v="16"/>
    <d v="2020-03-13T16:22:35"/>
    <n v="13"/>
    <m/>
    <m/>
    <n v="1"/>
    <n v="2"/>
    <n v="2"/>
    <n v="3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2"/>
    <x v="18"/>
    <d v="2020-03-13T16:22:35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2"/>
    <x v="19"/>
    <d v="2020-03-13T16:22:35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2"/>
    <x v="20"/>
    <d v="2020-03-13T16:22:35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492"/>
    <x v="21"/>
    <d v="2020-03-13T16:22:3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93"/>
    <x v="7"/>
    <d v="2020-03-13T16:22:5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93"/>
    <x v="10"/>
    <d v="2020-03-13T16:22:50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93"/>
    <x v="11"/>
    <d v="2020-03-13T16:22:5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93"/>
    <x v="16"/>
    <d v="2020-03-13T16:22:50"/>
    <n v="4"/>
    <m/>
    <m/>
    <m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93"/>
    <x v="18"/>
    <d v="2020-03-13T16:22:50"/>
    <n v="5"/>
    <n v="0"/>
    <n v="0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93"/>
    <x v="19"/>
    <d v="2020-03-13T16:22:50"/>
    <n v="26"/>
    <n v="0"/>
    <n v="0"/>
    <n v="2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93"/>
    <x v="20"/>
    <d v="2020-03-13T16:22:50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93"/>
    <x v="21"/>
    <d v="2020-03-13T16:22:5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96"/>
    <x v="7"/>
    <d v="2020-03-13T16:23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96"/>
    <x v="10"/>
    <d v="2020-03-13T16:23:12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96"/>
    <x v="24"/>
    <d v="2020-03-13T16:23:1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96"/>
    <x v="11"/>
    <d v="2020-03-13T16:23:1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96"/>
    <x v="14"/>
    <d v="2020-03-13T16:23:12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96"/>
    <x v="16"/>
    <d v="2020-03-13T16:23:12"/>
    <n v="4"/>
    <m/>
    <m/>
    <m/>
    <n v="1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96"/>
    <x v="18"/>
    <d v="2020-03-13T16:23:12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96"/>
    <x v="19"/>
    <d v="2020-03-13T16:23:12"/>
    <n v="3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96"/>
    <x v="20"/>
    <d v="2020-03-13T16:23:12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496"/>
    <x v="21"/>
    <d v="2020-03-13T16:23: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97"/>
    <x v="18"/>
    <d v="2020-03-13T16:24:04"/>
    <n v="5"/>
    <n v="0"/>
    <n v="0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97"/>
    <x v="19"/>
    <d v="2020-03-13T16:24:04"/>
    <n v="23"/>
    <n v="0"/>
    <n v="0"/>
    <n v="2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97"/>
    <x v="20"/>
    <d v="2020-03-13T16:24:04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97"/>
    <x v="21"/>
    <d v="2020-03-13T16:24:0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98"/>
    <x v="25"/>
    <d v="2020-03-13T16:24:2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98"/>
    <x v="26"/>
    <d v="2020-03-13T16:24:24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98"/>
    <x v="27"/>
    <d v="2020-03-13T16:24:2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98"/>
    <x v="18"/>
    <d v="2020-03-13T16:24:2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98"/>
    <x v="19"/>
    <d v="2020-03-13T16:24:24"/>
    <n v="13"/>
    <m/>
    <n v="1"/>
    <n v="1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98"/>
    <x v="20"/>
    <d v="2020-03-13T16:24:2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98"/>
    <x v="21"/>
    <d v="2020-03-13T16:24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99"/>
    <x v="7"/>
    <d v="2020-03-13T16:25:13"/>
    <n v="14"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99"/>
    <x v="10"/>
    <d v="2020-03-13T16:25:13"/>
    <n v="48"/>
    <m/>
    <m/>
    <m/>
    <m/>
    <n v="12"/>
    <n v="2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99"/>
    <x v="11"/>
    <d v="2020-03-13T16:25:13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99"/>
    <x v="16"/>
    <d v="2020-03-13T16:25:13"/>
    <n v="35"/>
    <m/>
    <m/>
    <n v="3"/>
    <n v="4"/>
    <n v="6"/>
    <n v="13"/>
    <n v="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99"/>
    <x v="26"/>
    <d v="2020-03-13T16:25:13"/>
    <n v="7"/>
    <m/>
    <n v="3"/>
    <n v="7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99"/>
    <x v="27"/>
    <d v="2020-03-13T16:25:1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99"/>
    <x v="19"/>
    <d v="2020-03-13T16:25:13"/>
    <n v="28"/>
    <m/>
    <n v="16"/>
    <n v="28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499"/>
    <x v="20"/>
    <d v="2020-03-13T16:25:13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7"/>
    <d v="2020-05-20T09:29:10"/>
    <n v="268"/>
    <n v="0"/>
    <n v="4"/>
    <n v="124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8"/>
    <d v="2020-05-20T09:29:10"/>
    <n v="6"/>
    <n v="0"/>
    <n v="1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9"/>
    <d v="2020-05-20T09:29:10"/>
    <n v="14"/>
    <m/>
    <m/>
    <m/>
    <m/>
    <n v="4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10"/>
    <d v="2020-05-20T09:29:10"/>
    <n v="412"/>
    <m/>
    <m/>
    <m/>
    <m/>
    <n v="98"/>
    <n v="178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24"/>
    <d v="2020-05-20T09:29:10"/>
    <n v="12"/>
    <m/>
    <m/>
    <m/>
    <m/>
    <m/>
    <m/>
    <m/>
    <m/>
    <n v="9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11"/>
    <d v="2020-05-20T09:29:10"/>
    <n v="90"/>
    <m/>
    <m/>
    <m/>
    <m/>
    <m/>
    <m/>
    <m/>
    <n v="38"/>
    <m/>
    <n v="5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501"/>
    <x v="7"/>
    <d v="2020-03-13T16:26:15"/>
    <n v="16"/>
    <m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501"/>
    <x v="9"/>
    <d v="2020-03-13T16:26:15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501"/>
    <x v="10"/>
    <d v="2020-03-13T16:26:15"/>
    <n v="36"/>
    <m/>
    <m/>
    <m/>
    <m/>
    <n v="12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12"/>
    <d v="2020-05-20T09:29:10"/>
    <n v="26"/>
    <m/>
    <n v="0"/>
    <n v="8"/>
    <n v="4"/>
    <n v="4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13"/>
    <d v="2020-05-20T09:29:10"/>
    <n v="4"/>
    <n v="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14"/>
    <d v="2020-05-20T09:29:10"/>
    <n v="17"/>
    <n v="0"/>
    <n v="0"/>
    <n v="4"/>
    <n v="2"/>
    <n v="2"/>
    <n v="2"/>
    <n v="3"/>
    <m/>
    <n v="3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16"/>
    <d v="2020-05-20T09:29:10"/>
    <n v="405"/>
    <n v="0"/>
    <n v="2"/>
    <n v="62"/>
    <n v="70"/>
    <n v="49"/>
    <n v="89"/>
    <n v="69"/>
    <n v="38"/>
    <m/>
    <n v="2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17"/>
    <d v="2020-05-20T09:29:10"/>
    <n v="3"/>
    <n v="0"/>
    <n v="0"/>
    <n v="0"/>
    <n v="1"/>
    <n v="0"/>
    <n v="2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501"/>
    <x v="11"/>
    <d v="2020-03-13T16:26:15"/>
    <n v="5"/>
    <m/>
    <m/>
    <m/>
    <m/>
    <m/>
    <m/>
    <m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501"/>
    <x v="12"/>
    <d v="2020-03-13T16:26:15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501"/>
    <x v="14"/>
    <d v="2020-03-13T16:26:1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501"/>
    <x v="16"/>
    <d v="2020-03-13T16:26:15"/>
    <n v="32"/>
    <m/>
    <n v="3"/>
    <n v="4"/>
    <n v="2"/>
    <n v="6"/>
    <n v="4"/>
    <n v="8"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501"/>
    <x v="18"/>
    <d v="2020-03-13T16:26:1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501"/>
    <x v="19"/>
    <d v="2020-03-13T16:26:15"/>
    <n v="90"/>
    <m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501"/>
    <x v="20"/>
    <d v="2020-03-13T16:26:15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5"/>
    <s v="105501"/>
    <x v="21"/>
    <d v="2020-03-13T16:26:1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503"/>
    <x v="7"/>
    <d v="2020-03-13T16:26:38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503"/>
    <x v="9"/>
    <d v="2020-03-13T16:26:3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503"/>
    <x v="10"/>
    <d v="2020-03-13T16:26:38"/>
    <n v="14"/>
    <m/>
    <m/>
    <m/>
    <m/>
    <n v="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503"/>
    <x v="12"/>
    <d v="2020-03-13T16:26:3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503"/>
    <x v="14"/>
    <d v="2020-03-13T16:26:38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503"/>
    <x v="16"/>
    <d v="2020-03-13T16:26:38"/>
    <n v="9"/>
    <m/>
    <m/>
    <n v="1"/>
    <n v="1"/>
    <n v="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503"/>
    <x v="18"/>
    <d v="2020-03-13T16:26:38"/>
    <n v="3"/>
    <m/>
    <n v="2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503"/>
    <x v="19"/>
    <d v="2020-03-13T16:26:38"/>
    <n v="23"/>
    <m/>
    <n v="14"/>
    <n v="23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503"/>
    <x v="20"/>
    <d v="2020-03-13T16:26:38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0"/>
    <s v="105503"/>
    <x v="21"/>
    <d v="2020-03-13T16:26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504"/>
    <x v="7"/>
    <d v="2020-03-13T16:27:06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504"/>
    <x v="10"/>
    <d v="2020-03-13T16:27:06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504"/>
    <x v="11"/>
    <d v="2020-03-13T16:27:06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504"/>
    <x v="16"/>
    <d v="2020-03-13T16:27:06"/>
    <n v="13"/>
    <m/>
    <m/>
    <n v="2"/>
    <n v="2"/>
    <n v="1"/>
    <n v="3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504"/>
    <x v="18"/>
    <d v="2020-03-13T16:27:0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504"/>
    <x v="19"/>
    <d v="2020-03-13T16:27:06"/>
    <n v="30"/>
    <m/>
    <n v="2"/>
    <n v="3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504"/>
    <x v="20"/>
    <d v="2020-03-13T16:27:06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3"/>
    <s v="105504"/>
    <x v="21"/>
    <d v="2020-03-13T16:27:0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25"/>
    <d v="2020-05-20T09:29:10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18"/>
    <d v="2020-05-20T09:29:10"/>
    <n v="28"/>
    <n v="16"/>
    <n v="17"/>
    <n v="28"/>
    <n v="16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19"/>
    <d v="2020-05-20T09:29:10"/>
    <n v="93"/>
    <n v="36"/>
    <n v="4"/>
    <n v="93"/>
    <n v="3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20"/>
    <d v="2020-05-20T09:29:10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607"/>
    <x v="21"/>
    <d v="2020-05-20T09:29:10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30"/>
    <d v="2020-05-20T09:29:49"/>
    <n v="4.5"/>
    <n v="0"/>
    <n v="0"/>
    <n v="4.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507"/>
    <x v="3"/>
    <d v="2020-03-16T09:39:10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0"/>
    <d v="2020-05-20T09:29:49"/>
    <n v="13.95"/>
    <n v="0"/>
    <n v="3.6"/>
    <n v="3.6"/>
    <n v="3.15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1"/>
    <d v="2020-05-20T09:29:49"/>
    <n v="6"/>
    <n v="0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28"/>
    <d v="2020-05-20T09:29:49"/>
    <n v="3.2"/>
    <n v="0"/>
    <n v="0"/>
    <n v="0"/>
    <n v="3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3"/>
    <d v="2020-05-20T09:29:49"/>
    <n v="8"/>
    <m/>
    <m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22"/>
    <d v="2020-05-20T09:29:49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6"/>
    <d v="2020-05-20T09:29:49"/>
    <n v="11.98"/>
    <n v="0"/>
    <n v="0"/>
    <n v="11.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23"/>
    <d v="2020-05-20T09:29:49"/>
    <n v="21"/>
    <n v="0"/>
    <n v="3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507"/>
    <x v="7"/>
    <d v="2020-03-16T09:39:1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507"/>
    <x v="10"/>
    <d v="2020-03-16T09:39:10"/>
    <n v="60"/>
    <m/>
    <m/>
    <m/>
    <m/>
    <n v="18"/>
    <n v="2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507"/>
    <x v="11"/>
    <d v="2020-03-16T09:39:10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507"/>
    <x v="16"/>
    <d v="2020-03-16T09:39:10"/>
    <n v="37"/>
    <m/>
    <m/>
    <n v="5"/>
    <m/>
    <n v="9"/>
    <n v="10"/>
    <n v="1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507"/>
    <x v="17"/>
    <d v="2020-03-16T09:39:10"/>
    <n v="3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507"/>
    <x v="25"/>
    <d v="2020-03-16T09:39:10"/>
    <n v="5"/>
    <m/>
    <n v="7"/>
    <n v="5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507"/>
    <x v="18"/>
    <d v="2020-03-16T09:39:10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507"/>
    <x v="19"/>
    <d v="2020-03-16T09:39:10"/>
    <n v="113"/>
    <m/>
    <n v="43"/>
    <n v="113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507"/>
    <x v="20"/>
    <d v="2020-03-16T09:39:10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507"/>
    <x v="21"/>
    <d v="2020-03-16T09:39:10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508"/>
    <x v="10"/>
    <d v="2020-03-16T09:42:43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508"/>
    <x v="16"/>
    <d v="2020-03-16T09:42:43"/>
    <n v="5"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508"/>
    <x v="26"/>
    <d v="2020-03-16T09:42:4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508"/>
    <x v="27"/>
    <d v="2020-03-16T09:42:4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508"/>
    <x v="19"/>
    <d v="2020-03-16T09:42:43"/>
    <n v="47"/>
    <m/>
    <n v="2"/>
    <n v="4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8"/>
    <s v="105508"/>
    <x v="20"/>
    <d v="2020-03-16T09:42:43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509"/>
    <x v="7"/>
    <d v="2020-03-16T09:43:10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509"/>
    <x v="10"/>
    <d v="2020-03-16T09:43:10"/>
    <n v="6"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509"/>
    <x v="11"/>
    <d v="2020-03-16T09:43:10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509"/>
    <x v="16"/>
    <d v="2020-03-16T09:43:10"/>
    <n v="9"/>
    <m/>
    <m/>
    <n v="2"/>
    <n v="1"/>
    <m/>
    <m/>
    <n v="3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509"/>
    <x v="19"/>
    <d v="2020-03-16T09:43:10"/>
    <n v="23"/>
    <n v="0"/>
    <n v="3"/>
    <n v="2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509"/>
    <x v="20"/>
    <d v="2020-03-16T09:43:10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510"/>
    <x v="7"/>
    <d v="2020-03-16T09:43:33"/>
    <n v="18"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510"/>
    <x v="10"/>
    <d v="2020-03-16T09:43:33"/>
    <n v="56"/>
    <m/>
    <m/>
    <m/>
    <m/>
    <n v="4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510"/>
    <x v="11"/>
    <d v="2020-03-16T09:43:33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510"/>
    <x v="16"/>
    <d v="2020-03-16T09:43:33"/>
    <n v="41"/>
    <m/>
    <m/>
    <n v="5"/>
    <n v="4"/>
    <n v="2"/>
    <n v="13"/>
    <n v="1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510"/>
    <x v="25"/>
    <d v="2020-03-16T09:43:33"/>
    <n v="6"/>
    <m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510"/>
    <x v="18"/>
    <d v="2020-03-16T09:43:33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510"/>
    <x v="19"/>
    <d v="2020-03-16T09:43:33"/>
    <n v="92"/>
    <m/>
    <n v="33"/>
    <n v="92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510"/>
    <x v="20"/>
    <d v="2020-03-16T09:43:33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510"/>
    <x v="21"/>
    <d v="2020-03-16T09:43:33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511"/>
    <x v="7"/>
    <d v="2020-03-16T09:44:02"/>
    <n v="15"/>
    <n v="1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511"/>
    <x v="10"/>
    <d v="2020-03-16T09:44:02"/>
    <n v="20"/>
    <m/>
    <m/>
    <m/>
    <m/>
    <n v="0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511"/>
    <x v="11"/>
    <d v="2020-03-16T09:44:02"/>
    <n v="11"/>
    <m/>
    <m/>
    <m/>
    <m/>
    <m/>
    <m/>
    <m/>
    <m/>
    <m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511"/>
    <x v="16"/>
    <d v="2020-03-16T09:44:02"/>
    <n v="24"/>
    <n v="1"/>
    <n v="1"/>
    <n v="4"/>
    <n v="2"/>
    <n v="0"/>
    <n v="7"/>
    <n v="3"/>
    <m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511"/>
    <x v="26"/>
    <d v="2020-03-16T09:44:02"/>
    <n v="2"/>
    <n v="0"/>
    <n v="1"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511"/>
    <x v="27"/>
    <d v="2020-03-16T09:44:0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511"/>
    <x v="18"/>
    <d v="2020-03-16T09:44:02"/>
    <n v="3"/>
    <n v="0"/>
    <n v="2"/>
    <n v="3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511"/>
    <x v="19"/>
    <d v="2020-03-16T09:44:02"/>
    <n v="50"/>
    <n v="0"/>
    <n v="25"/>
    <n v="50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511"/>
    <x v="20"/>
    <d v="2020-03-16T09:44:02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511"/>
    <x v="21"/>
    <d v="2020-03-16T09:44:0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511"/>
    <x v="35"/>
    <d v="2020-03-16T09:44:02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7"/>
    <s v="105511"/>
    <x v="36"/>
    <d v="2020-03-16T09:44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0"/>
    <x v="30"/>
    <d v="2020-03-16T09:49:5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0"/>
    <x v="31"/>
    <d v="2020-03-16T09:49:51"/>
    <n v="8.8000000000000007"/>
    <m/>
    <m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0"/>
    <x v="0"/>
    <d v="2020-03-16T09:49:51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0"/>
    <x v="1"/>
    <d v="2020-03-16T09:49:5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0"/>
    <x v="3"/>
    <d v="2020-03-16T09:49:51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0"/>
    <x v="32"/>
    <d v="2020-03-16T09:49:51"/>
    <n v="3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0"/>
    <x v="7"/>
    <d v="2020-03-16T09:49:51"/>
    <n v="28"/>
    <m/>
    <m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0"/>
    <x v="8"/>
    <d v="2020-03-16T09:49:5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0"/>
    <x v="9"/>
    <d v="2020-03-16T09:49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0"/>
    <x v="10"/>
    <d v="2020-03-16T09:49:51"/>
    <n v="36"/>
    <m/>
    <m/>
    <m/>
    <m/>
    <n v="4"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0"/>
    <x v="11"/>
    <d v="2020-03-16T09:49:51"/>
    <n v="14"/>
    <m/>
    <m/>
    <m/>
    <m/>
    <m/>
    <m/>
    <m/>
    <n v="8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0"/>
    <x v="12"/>
    <d v="2020-03-16T09:49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0"/>
    <x v="14"/>
    <d v="2020-03-16T09:49:5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0"/>
    <x v="16"/>
    <d v="2020-03-16T09:49:51"/>
    <n v="43"/>
    <m/>
    <m/>
    <n v="5"/>
    <n v="9"/>
    <n v="2"/>
    <n v="9"/>
    <n v="7"/>
    <n v="8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0"/>
    <x v="17"/>
    <d v="2020-03-16T09:49:51"/>
    <n v="3"/>
    <m/>
    <m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0"/>
    <x v="18"/>
    <d v="2020-03-16T09:49:5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0"/>
    <x v="19"/>
    <d v="2020-03-16T09:49:51"/>
    <n v="76"/>
    <n v="0"/>
    <n v="30"/>
    <n v="76"/>
    <n v="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0"/>
    <x v="20"/>
    <d v="2020-03-16T09:49:51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0"/>
    <x v="21"/>
    <d v="2020-03-16T09:49:5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1"/>
    <x v="7"/>
    <d v="2020-03-16T09:50:13"/>
    <n v="28"/>
    <n v="0"/>
    <n v="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1"/>
    <x v="9"/>
    <d v="2020-03-16T09:50:13"/>
    <n v="2"/>
    <m/>
    <m/>
    <m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1"/>
    <x v="10"/>
    <d v="2020-03-16T09:50:13"/>
    <n v="80"/>
    <m/>
    <m/>
    <m/>
    <m/>
    <n v="14"/>
    <n v="3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1"/>
    <x v="24"/>
    <d v="2020-03-16T09:50:13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1"/>
    <x v="11"/>
    <d v="2020-03-16T09:50:13"/>
    <n v="14"/>
    <m/>
    <m/>
    <m/>
    <m/>
    <m/>
    <m/>
    <m/>
    <n v="6"/>
    <m/>
    <n v="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1"/>
    <x v="12"/>
    <d v="2020-03-16T09:50:13"/>
    <n v="2"/>
    <m/>
    <n v="0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1"/>
    <x v="14"/>
    <d v="2020-03-16T09:50:13"/>
    <n v="2"/>
    <n v="0"/>
    <n v="0"/>
    <n v="0"/>
    <n v="0"/>
    <n v="1"/>
    <n v="0"/>
    <n v="0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1"/>
    <x v="16"/>
    <d v="2020-03-16T09:50:13"/>
    <n v="64"/>
    <n v="0"/>
    <n v="0"/>
    <n v="7"/>
    <n v="7"/>
    <n v="7"/>
    <n v="19"/>
    <n v="14"/>
    <n v="6"/>
    <m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1"/>
    <x v="18"/>
    <d v="2020-03-16T09:50:13"/>
    <n v="3"/>
    <n v="0"/>
    <n v="1"/>
    <n v="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1"/>
    <x v="19"/>
    <d v="2020-03-16T09:50:13"/>
    <n v="33"/>
    <n v="1"/>
    <n v="7"/>
    <n v="33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1"/>
    <x v="20"/>
    <d v="2020-03-16T09:50:13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1"/>
    <x v="21"/>
    <d v="2020-03-16T09:50:1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2"/>
    <x v="28"/>
    <d v="2020-03-16T09:53:43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2"/>
    <x v="22"/>
    <d v="2020-03-16T09:53:4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2"/>
    <x v="23"/>
    <d v="2020-03-16T09:53:4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2"/>
    <x v="7"/>
    <d v="2020-03-16T09:53:43"/>
    <n v="111"/>
    <n v="1"/>
    <n v="4"/>
    <n v="6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2"/>
    <x v="8"/>
    <d v="2020-03-16T09:53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2"/>
    <x v="9"/>
    <d v="2020-03-16T09:53:4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2"/>
    <x v="10"/>
    <d v="2020-03-16T09:53:43"/>
    <n v="259"/>
    <m/>
    <m/>
    <m/>
    <m/>
    <n v="52"/>
    <n v="92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2"/>
    <x v="24"/>
    <d v="2020-03-16T09:53:43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2"/>
    <x v="11"/>
    <d v="2020-03-16T09:53:43"/>
    <n v="36"/>
    <m/>
    <m/>
    <m/>
    <m/>
    <m/>
    <m/>
    <m/>
    <n v="19"/>
    <m/>
    <n v="1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2"/>
    <x v="12"/>
    <d v="2020-03-16T09:53:43"/>
    <n v="8"/>
    <m/>
    <m/>
    <n v="2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2"/>
    <x v="13"/>
    <d v="2020-03-16T09:53:4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2"/>
    <x v="14"/>
    <d v="2020-03-16T09:53:43"/>
    <n v="6"/>
    <m/>
    <m/>
    <n v="1"/>
    <m/>
    <m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2"/>
    <x v="16"/>
    <d v="2020-03-16T09:53:43"/>
    <n v="214"/>
    <n v="1"/>
    <n v="2"/>
    <n v="33"/>
    <n v="20"/>
    <n v="26"/>
    <n v="46"/>
    <n v="58"/>
    <n v="19"/>
    <m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2"/>
    <x v="18"/>
    <d v="2020-03-16T09:53:43"/>
    <n v="12"/>
    <m/>
    <n v="20"/>
    <n v="12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2"/>
    <x v="19"/>
    <d v="2020-03-16T09:53:43"/>
    <n v="160"/>
    <m/>
    <n v="9"/>
    <n v="160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2"/>
    <x v="20"/>
    <d v="2020-03-16T09:53:43"/>
    <n v="16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2"/>
    <x v="21"/>
    <d v="2020-03-16T09:53:4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2"/>
    <x v="23"/>
    <d v="2020-03-16T09:56:04"/>
    <n v="11"/>
    <m/>
    <m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2"/>
    <x v="7"/>
    <d v="2020-03-16T09:56:04"/>
    <n v="65"/>
    <n v="1"/>
    <n v="2"/>
    <n v="3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2"/>
    <x v="9"/>
    <d v="2020-03-16T09:56:04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2"/>
    <x v="10"/>
    <d v="2020-03-16T09:56:04"/>
    <n v="92"/>
    <m/>
    <m/>
    <m/>
    <m/>
    <n v="14"/>
    <n v="4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2"/>
    <x v="11"/>
    <d v="2020-03-16T09:56:04"/>
    <n v="18"/>
    <m/>
    <m/>
    <m/>
    <m/>
    <m/>
    <m/>
    <m/>
    <n v="9"/>
    <m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2"/>
    <x v="12"/>
    <d v="2020-03-16T09:56:04"/>
    <n v="12"/>
    <m/>
    <m/>
    <n v="6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2"/>
    <x v="14"/>
    <d v="2020-03-16T09:56:04"/>
    <n v="6"/>
    <m/>
    <m/>
    <n v="3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2"/>
    <x v="16"/>
    <d v="2020-03-16T09:56:04"/>
    <n v="93"/>
    <n v="1"/>
    <n v="1"/>
    <n v="15"/>
    <n v="16"/>
    <n v="7"/>
    <n v="22"/>
    <n v="17"/>
    <n v="9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2"/>
    <x v="19"/>
    <d v="2020-03-16T09:56:04"/>
    <n v="59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105702"/>
    <x v="20"/>
    <d v="2020-03-16T09:56:04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3"/>
    <x v="1"/>
    <d v="2020-03-16T09:56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3"/>
    <x v="3"/>
    <d v="2020-03-16T09:56:35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3"/>
    <x v="23"/>
    <d v="2020-03-16T09:56:35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3"/>
    <x v="7"/>
    <d v="2020-03-16T09:56:35"/>
    <n v="50"/>
    <m/>
    <m/>
    <n v="2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3"/>
    <x v="9"/>
    <d v="2020-03-16T09:56:35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3"/>
    <x v="10"/>
    <d v="2020-03-16T09:56:35"/>
    <n v="145"/>
    <m/>
    <m/>
    <m/>
    <m/>
    <n v="32"/>
    <n v="46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3"/>
    <x v="24"/>
    <d v="2020-03-16T09:56:3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3"/>
    <x v="11"/>
    <d v="2020-03-16T09:56:35"/>
    <n v="24"/>
    <m/>
    <m/>
    <m/>
    <m/>
    <m/>
    <m/>
    <m/>
    <n v="14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3"/>
    <x v="12"/>
    <d v="2020-03-16T09:56:35"/>
    <n v="12"/>
    <m/>
    <m/>
    <n v="2"/>
    <n v="2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3"/>
    <x v="14"/>
    <d v="2020-03-16T09:56:35"/>
    <n v="7"/>
    <m/>
    <m/>
    <n v="1"/>
    <n v="1"/>
    <m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3"/>
    <x v="16"/>
    <d v="2020-03-16T09:56:35"/>
    <n v="117"/>
    <m/>
    <m/>
    <n v="14"/>
    <n v="11"/>
    <n v="16"/>
    <n v="23"/>
    <n v="34"/>
    <n v="1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3"/>
    <x v="17"/>
    <d v="2020-03-16T09:56:35"/>
    <n v="3"/>
    <m/>
    <m/>
    <m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3"/>
    <x v="25"/>
    <d v="2020-03-16T09:56:35"/>
    <n v="26"/>
    <n v="0"/>
    <n v="2"/>
    <n v="26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3"/>
    <x v="19"/>
    <d v="2020-03-16T09:56:35"/>
    <n v="292"/>
    <n v="5"/>
    <n v="48"/>
    <n v="292"/>
    <n v="5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105723"/>
    <x v="20"/>
    <d v="2020-03-16T09:56:35"/>
    <n v="292"/>
    <n v="2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258"/>
    <x v="30"/>
    <d v="2020-03-16T09:57:02"/>
    <n v="8.1"/>
    <m/>
    <n v="4.5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258"/>
    <x v="3"/>
    <d v="2020-03-16T09:57:02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258"/>
    <x v="32"/>
    <d v="2020-03-16T09:57:02"/>
    <n v="2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258"/>
    <x v="7"/>
    <d v="2020-03-16T09:57:02"/>
    <n v="46"/>
    <m/>
    <m/>
    <n v="1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258"/>
    <x v="10"/>
    <d v="2020-03-16T09:57:02"/>
    <n v="105"/>
    <m/>
    <m/>
    <m/>
    <m/>
    <n v="16"/>
    <n v="42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258"/>
    <x v="11"/>
    <d v="2020-03-16T09:57:02"/>
    <n v="21"/>
    <m/>
    <m/>
    <m/>
    <m/>
    <m/>
    <m/>
    <m/>
    <n v="1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258"/>
    <x v="16"/>
    <d v="2020-03-16T09:57:02"/>
    <n v="94"/>
    <m/>
    <m/>
    <n v="8"/>
    <n v="15"/>
    <n v="8"/>
    <n v="21"/>
    <n v="24"/>
    <n v="1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258"/>
    <x v="17"/>
    <d v="2020-03-16T09:57:02"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258"/>
    <x v="18"/>
    <d v="2020-03-16T09:57:02"/>
    <n v="12"/>
    <n v="1"/>
    <n v="6"/>
    <n v="12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258"/>
    <x v="19"/>
    <d v="2020-03-16T09:57:02"/>
    <n v="123"/>
    <m/>
    <n v="33"/>
    <n v="12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258"/>
    <x v="20"/>
    <d v="2020-03-16T09:57:02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258"/>
    <x v="21"/>
    <d v="2020-03-16T09:57:0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258"/>
    <x v="35"/>
    <d v="2020-03-16T09:57:0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258"/>
    <x v="36"/>
    <d v="2020-03-16T09:57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273"/>
    <x v="30"/>
    <d v="2020-03-16T09:57:42"/>
    <n v="4.05"/>
    <m/>
    <m/>
    <m/>
    <n v="4.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273"/>
    <x v="1"/>
    <d v="2020-03-16T09:57:42"/>
    <n v="10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273"/>
    <x v="3"/>
    <d v="2020-03-16T09:57:42"/>
    <n v="28"/>
    <m/>
    <m/>
    <m/>
    <m/>
    <n v="8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273"/>
    <x v="5"/>
    <d v="2020-03-16T09:57:42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273"/>
    <x v="32"/>
    <d v="2020-03-16T09:57:4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273"/>
    <x v="7"/>
    <d v="2020-03-16T09:57:42"/>
    <n v="64"/>
    <m/>
    <m/>
    <n v="4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273"/>
    <x v="9"/>
    <d v="2020-03-16T09:57:4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273"/>
    <x v="10"/>
    <d v="2020-03-16T09:57:42"/>
    <n v="138"/>
    <m/>
    <m/>
    <m/>
    <m/>
    <n v="26"/>
    <n v="6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273"/>
    <x v="24"/>
    <d v="2020-03-16T09:57:42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273"/>
    <x v="11"/>
    <d v="2020-03-16T09:57:42"/>
    <n v="34"/>
    <m/>
    <m/>
    <m/>
    <m/>
    <m/>
    <m/>
    <m/>
    <n v="18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273"/>
    <x v="12"/>
    <d v="2020-03-16T09:57:4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273"/>
    <x v="13"/>
    <d v="2020-03-16T09:57:4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273"/>
    <x v="14"/>
    <d v="2020-03-16T09:57:42"/>
    <n v="4"/>
    <m/>
    <m/>
    <m/>
    <m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273"/>
    <x v="16"/>
    <d v="2020-03-16T09:57:42"/>
    <n v="127"/>
    <m/>
    <m/>
    <n v="23"/>
    <n v="9"/>
    <n v="13"/>
    <n v="30"/>
    <n v="26"/>
    <n v="1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273"/>
    <x v="17"/>
    <d v="2020-03-16T09:57:42"/>
    <n v="19"/>
    <m/>
    <m/>
    <n v="1"/>
    <n v="4"/>
    <n v="4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273"/>
    <x v="25"/>
    <d v="2020-03-16T09:57:42"/>
    <n v="2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273"/>
    <x v="18"/>
    <d v="2020-03-16T09:57:42"/>
    <n v="4"/>
    <n v="0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273"/>
    <x v="19"/>
    <d v="2020-03-16T09:57:42"/>
    <n v="65"/>
    <n v="2"/>
    <n v="10"/>
    <n v="65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273"/>
    <x v="20"/>
    <d v="2020-03-16T09:57:42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273"/>
    <x v="21"/>
    <d v="2020-03-16T09:57:4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367"/>
    <x v="7"/>
    <d v="2020-03-16T09:59:33"/>
    <n v="26"/>
    <m/>
    <m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367"/>
    <x v="9"/>
    <d v="2020-03-16T09:59:3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367"/>
    <x v="10"/>
    <d v="2020-03-16T09:59:33"/>
    <n v="91"/>
    <m/>
    <m/>
    <m/>
    <m/>
    <n v="14"/>
    <n v="49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367"/>
    <x v="11"/>
    <d v="2020-03-16T09:59:33"/>
    <n v="17"/>
    <m/>
    <m/>
    <m/>
    <m/>
    <m/>
    <m/>
    <m/>
    <n v="11"/>
    <m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367"/>
    <x v="12"/>
    <d v="2020-03-16T09:59:3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367"/>
    <x v="14"/>
    <d v="2020-03-16T09:59:33"/>
    <n v="1"/>
    <m/>
    <m/>
    <m/>
    <m/>
    <n v="1"/>
    <m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367"/>
    <x v="16"/>
    <d v="2020-03-16T09:59:33"/>
    <n v="73"/>
    <m/>
    <m/>
    <n v="9"/>
    <n v="4"/>
    <n v="7"/>
    <n v="25"/>
    <n v="14"/>
    <n v="11"/>
    <m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367"/>
    <x v="18"/>
    <d v="2020-03-16T09:59:33"/>
    <n v="34"/>
    <n v="1"/>
    <n v="13"/>
    <n v="34"/>
    <n v="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367"/>
    <x v="19"/>
    <d v="2020-03-16T09:59:33"/>
    <n v="164"/>
    <n v="2"/>
    <n v="39"/>
    <n v="164"/>
    <n v="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367"/>
    <x v="20"/>
    <d v="2020-03-16T09:59:33"/>
    <n v="164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367"/>
    <x v="21"/>
    <d v="2020-03-16T09:59:33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200402"/>
    <x v="30"/>
    <d v="2020-03-16T10:24:29"/>
    <n v="3.15"/>
    <n v="0"/>
    <n v="0"/>
    <n v="3.1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200402"/>
    <x v="3"/>
    <d v="2020-03-16T10:24:29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200402"/>
    <x v="23"/>
    <d v="2020-03-16T10:24:29"/>
    <n v="4"/>
    <n v="0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200402"/>
    <x v="32"/>
    <d v="2020-03-16T10:24:29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200402"/>
    <x v="7"/>
    <d v="2020-03-16T10:24:29"/>
    <n v="42"/>
    <n v="0"/>
    <n v="0"/>
    <n v="1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200402"/>
    <x v="10"/>
    <d v="2020-03-16T10:24:29"/>
    <n v="98"/>
    <m/>
    <m/>
    <m/>
    <m/>
    <n v="22"/>
    <n v="34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200402"/>
    <x v="24"/>
    <d v="2020-03-16T10:24:29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200402"/>
    <x v="11"/>
    <d v="2020-03-16T10:24:29"/>
    <n v="36"/>
    <m/>
    <m/>
    <m/>
    <m/>
    <m/>
    <m/>
    <m/>
    <n v="16"/>
    <m/>
    <n v="2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200402"/>
    <x v="12"/>
    <d v="2020-03-16T10:24:29"/>
    <n v="4"/>
    <m/>
    <n v="0"/>
    <n v="0"/>
    <n v="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200402"/>
    <x v="14"/>
    <d v="2020-03-16T10:24:29"/>
    <n v="5"/>
    <n v="0"/>
    <n v="0"/>
    <n v="0"/>
    <n v="2"/>
    <n v="0"/>
    <n v="0"/>
    <n v="0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200402"/>
    <x v="16"/>
    <d v="2020-03-16T10:24:29"/>
    <n v="96"/>
    <n v="0"/>
    <n v="0"/>
    <n v="9"/>
    <n v="12"/>
    <n v="11"/>
    <n v="17"/>
    <n v="21"/>
    <n v="16"/>
    <m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200402"/>
    <x v="17"/>
    <d v="2020-03-16T10:24:29"/>
    <n v="1"/>
    <n v="0"/>
    <n v="0"/>
    <n v="0"/>
    <n v="0"/>
    <n v="0"/>
    <n v="1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200402"/>
    <x v="18"/>
    <d v="2020-03-16T10:24:29"/>
    <n v="10"/>
    <n v="1"/>
    <n v="3"/>
    <n v="10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200402"/>
    <x v="19"/>
    <d v="2020-03-16T10:24:29"/>
    <n v="45"/>
    <n v="3"/>
    <n v="13"/>
    <n v="45"/>
    <n v="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200402"/>
    <x v="20"/>
    <d v="2020-03-16T10:24:29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5"/>
    <s v="200402"/>
    <x v="21"/>
    <d v="2020-03-16T10:24:2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0"/>
    <d v="2020-03-16T10:25:22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1"/>
    <d v="2020-03-16T10:25:22"/>
    <n v="18"/>
    <m/>
    <n v="2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28"/>
    <d v="2020-03-16T10:25:22"/>
    <n v="7.6"/>
    <m/>
    <m/>
    <m/>
    <n v="4.400000000000000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3"/>
    <d v="2020-03-16T10:25:22"/>
    <n v="26"/>
    <m/>
    <m/>
    <m/>
    <m/>
    <n v="6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29"/>
    <d v="2020-03-16T10:25:2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22"/>
    <d v="2020-03-16T10:25:22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5"/>
    <d v="2020-03-16T10:25:22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6"/>
    <d v="2020-03-16T10:25:22"/>
    <n v="11.55"/>
    <m/>
    <n v="4.29"/>
    <n v="7.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23"/>
    <d v="2020-03-16T10:25:22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7"/>
    <d v="2020-03-16T10:25:22"/>
    <n v="244"/>
    <m/>
    <n v="12"/>
    <n v="130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8"/>
    <d v="2020-03-16T10:25:22"/>
    <n v="4"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9"/>
    <d v="2020-03-16T10:25:22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10"/>
    <d v="2020-03-16T10:25:22"/>
    <n v="480"/>
    <m/>
    <m/>
    <m/>
    <m/>
    <n v="128"/>
    <n v="208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24"/>
    <d v="2020-03-16T10:25:2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11"/>
    <d v="2020-03-16T10:25:22"/>
    <n v="178"/>
    <m/>
    <m/>
    <m/>
    <m/>
    <m/>
    <m/>
    <m/>
    <n v="73"/>
    <m/>
    <n v="10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12"/>
    <d v="2020-03-16T10:25:22"/>
    <n v="12"/>
    <m/>
    <m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13"/>
    <d v="2020-03-16T10:25:22"/>
    <n v="8"/>
    <m/>
    <n v="1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14"/>
    <d v="2020-03-16T10:25:22"/>
    <n v="7"/>
    <m/>
    <m/>
    <n v="3"/>
    <m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16"/>
    <d v="2020-03-16T10:25:22"/>
    <n v="490"/>
    <m/>
    <n v="7"/>
    <n v="65"/>
    <n v="51"/>
    <n v="64"/>
    <n v="104"/>
    <n v="72"/>
    <n v="73"/>
    <m/>
    <n v="5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17"/>
    <d v="2020-03-16T10:25:22"/>
    <n v="24"/>
    <m/>
    <n v="2"/>
    <n v="3"/>
    <n v="5"/>
    <n v="3"/>
    <n v="4"/>
    <n v="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25"/>
    <d v="2020-03-16T10:25:22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18"/>
    <d v="2020-03-16T10:25:22"/>
    <n v="37"/>
    <n v="2"/>
    <n v="13"/>
    <n v="37"/>
    <n v="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19"/>
    <d v="2020-03-16T10:25:22"/>
    <n v="247"/>
    <n v="8"/>
    <n v="63"/>
    <n v="247"/>
    <n v="8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20"/>
    <d v="2020-03-16T10:25:22"/>
    <n v="247"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33"/>
    <d v="2020-03-16T10:25:2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21"/>
    <d v="2020-03-16T10:25:22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4"/>
    <x v="34"/>
    <d v="2020-03-16T10:25:2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9"/>
    <x v="0"/>
    <d v="2020-03-16T10:25:49"/>
    <n v="17.55"/>
    <n v="1.35"/>
    <n v="0"/>
    <n v="16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9"/>
    <x v="3"/>
    <d v="2020-03-16T10:25:49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9"/>
    <x v="22"/>
    <d v="2020-03-16T10:25:49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9"/>
    <x v="23"/>
    <d v="2020-03-16T10:25:49"/>
    <n v="3"/>
    <n v="0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9"/>
    <x v="7"/>
    <d v="2020-03-16T10:25:49"/>
    <n v="178"/>
    <n v="2"/>
    <n v="6"/>
    <n v="96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9"/>
    <x v="8"/>
    <d v="2020-03-16T10:25:49"/>
    <n v="5"/>
    <n v="1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9"/>
    <x v="9"/>
    <d v="2020-03-16T10:25:49"/>
    <n v="4"/>
    <m/>
    <m/>
    <m/>
    <m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9"/>
    <x v="10"/>
    <d v="2020-03-16T10:25:49"/>
    <n v="301"/>
    <m/>
    <m/>
    <m/>
    <m/>
    <n v="82"/>
    <n v="134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9"/>
    <x v="24"/>
    <d v="2020-03-16T10:25:49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9"/>
    <x v="11"/>
    <d v="2020-03-16T10:25:49"/>
    <n v="125"/>
    <m/>
    <m/>
    <m/>
    <m/>
    <m/>
    <m/>
    <m/>
    <n v="51"/>
    <m/>
    <n v="7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9"/>
    <x v="12"/>
    <d v="2020-03-16T10:25:49"/>
    <n v="6"/>
    <m/>
    <n v="0"/>
    <n v="2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9"/>
    <x v="13"/>
    <d v="2020-03-16T10:25:49"/>
    <n v="1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9"/>
    <x v="14"/>
    <d v="2020-03-16T10:25:49"/>
    <n v="5"/>
    <n v="0"/>
    <n v="0"/>
    <n v="1"/>
    <n v="0"/>
    <n v="0"/>
    <n v="2"/>
    <n v="0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9"/>
    <x v="16"/>
    <d v="2020-03-16T10:25:49"/>
    <n v="328"/>
    <n v="1"/>
    <n v="3"/>
    <n v="48"/>
    <n v="37"/>
    <n v="41"/>
    <n v="67"/>
    <n v="43"/>
    <n v="51"/>
    <m/>
    <n v="3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9"/>
    <x v="17"/>
    <d v="2020-03-16T10:25:49"/>
    <n v="1"/>
    <n v="0"/>
    <n v="0"/>
    <n v="0"/>
    <n v="0"/>
    <n v="0"/>
    <n v="1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9"/>
    <x v="18"/>
    <d v="2020-03-16T10:25:49"/>
    <n v="41"/>
    <n v="2"/>
    <n v="14"/>
    <n v="41"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9"/>
    <x v="19"/>
    <d v="2020-03-16T10:25:49"/>
    <n v="308"/>
    <n v="13"/>
    <n v="102"/>
    <n v="308"/>
    <n v="13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9"/>
    <x v="20"/>
    <d v="2020-03-16T10:25:49"/>
    <n v="308"/>
    <n v="3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499"/>
    <x v="21"/>
    <d v="2020-03-16T10:25:49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200538"/>
    <x v="1"/>
    <d v="2020-03-16T10:26: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200538"/>
    <x v="6"/>
    <d v="2020-03-16T10:26:11"/>
    <n v="3.99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200538"/>
    <x v="23"/>
    <d v="2020-03-16T10:26:11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200538"/>
    <x v="7"/>
    <d v="2020-03-16T10:26:11"/>
    <n v="56"/>
    <m/>
    <m/>
    <n v="1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200538"/>
    <x v="9"/>
    <d v="2020-03-16T10:26:1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200538"/>
    <x v="10"/>
    <d v="2020-03-16T10:26:11"/>
    <n v="86"/>
    <m/>
    <m/>
    <m/>
    <m/>
    <n v="20"/>
    <n v="24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200538"/>
    <x v="11"/>
    <d v="2020-03-16T10:26:11"/>
    <n v="32"/>
    <m/>
    <m/>
    <m/>
    <m/>
    <m/>
    <m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200538"/>
    <x v="12"/>
    <d v="2020-03-16T10:26:11"/>
    <n v="8"/>
    <m/>
    <m/>
    <n v="2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200538"/>
    <x v="14"/>
    <d v="2020-03-16T10:26:11"/>
    <n v="4"/>
    <m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200538"/>
    <x v="16"/>
    <d v="2020-03-16T10:26:11"/>
    <n v="96"/>
    <n v="1"/>
    <m/>
    <n v="8"/>
    <n v="20"/>
    <n v="10"/>
    <n v="12"/>
    <n v="21"/>
    <n v="1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200538"/>
    <x v="17"/>
    <d v="2020-03-16T10:26:1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200538"/>
    <x v="18"/>
    <d v="2020-03-16T10:26:11"/>
    <n v="13"/>
    <m/>
    <n v="5"/>
    <n v="13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200538"/>
    <x v="19"/>
    <d v="2020-03-16T10:26:11"/>
    <n v="83"/>
    <m/>
    <n v="38"/>
    <n v="83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200538"/>
    <x v="20"/>
    <d v="2020-03-16T10:26:11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200538"/>
    <x v="21"/>
    <d v="2020-03-16T10:26:1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31"/>
    <d v="2020-03-16T10:26:43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43"/>
    <d v="2020-03-16T10:26:4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0"/>
    <d v="2020-03-16T10:26:43"/>
    <n v="19.8"/>
    <m/>
    <n v="13.05"/>
    <n v="4.5"/>
    <m/>
    <n v="2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1"/>
    <d v="2020-03-16T10:26:43"/>
    <n v="14"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28"/>
    <d v="2020-03-16T10:26:43"/>
    <n v="7.2"/>
    <m/>
    <m/>
    <m/>
    <n v="3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3"/>
    <d v="2020-03-16T10:26:43"/>
    <n v="34"/>
    <m/>
    <m/>
    <m/>
    <m/>
    <n v="10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29"/>
    <d v="2020-03-16T10:26:43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5"/>
    <d v="2020-03-16T10:26:43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6"/>
    <d v="2020-03-16T10:26:43"/>
    <n v="6.4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23"/>
    <d v="2020-03-16T10:26:43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32"/>
    <d v="2020-03-16T10:26:4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7"/>
    <d v="2020-03-16T10:26:43"/>
    <n v="269"/>
    <n v="2"/>
    <n v="7"/>
    <n v="13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8"/>
    <d v="2020-03-16T10:26:43"/>
    <n v="7"/>
    <m/>
    <n v="3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9"/>
    <d v="2020-03-16T10:26:43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10"/>
    <d v="2020-03-16T10:26:43"/>
    <n v="608"/>
    <m/>
    <m/>
    <m/>
    <m/>
    <n v="120"/>
    <n v="254"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24"/>
    <d v="2020-03-16T10:26:43"/>
    <n v="15"/>
    <m/>
    <m/>
    <m/>
    <m/>
    <m/>
    <m/>
    <m/>
    <m/>
    <n v="1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11"/>
    <d v="2020-03-16T10:26:43"/>
    <n v="144"/>
    <m/>
    <m/>
    <m/>
    <m/>
    <m/>
    <m/>
    <m/>
    <n v="78"/>
    <m/>
    <n v="6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12"/>
    <d v="2020-03-16T10:26:43"/>
    <n v="14"/>
    <m/>
    <m/>
    <n v="2"/>
    <n v="2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13"/>
    <d v="2020-03-16T10:26:43"/>
    <n v="3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42"/>
    <d v="2020-03-16T10:26:4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14"/>
    <d v="2020-03-16T10:26:43"/>
    <n v="12"/>
    <m/>
    <m/>
    <n v="1"/>
    <n v="1"/>
    <n v="1"/>
    <n v="2"/>
    <n v="2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16"/>
    <d v="2020-03-16T10:26:43"/>
    <n v="555"/>
    <n v="1"/>
    <n v="4"/>
    <n v="65"/>
    <n v="65"/>
    <n v="60"/>
    <n v="127"/>
    <n v="119"/>
    <n v="78"/>
    <m/>
    <n v="3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17"/>
    <d v="2020-03-16T10:26:43"/>
    <n v="25"/>
    <m/>
    <m/>
    <n v="2"/>
    <n v="5"/>
    <n v="5"/>
    <n v="4"/>
    <n v="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19"/>
    <d v="2020-03-16T10:26:43"/>
    <n v="464"/>
    <n v="13"/>
    <n v="225"/>
    <n v="464"/>
    <n v="13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20"/>
    <d v="2020-03-16T10:26:43"/>
    <n v="464"/>
    <n v="4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33"/>
    <d v="2020-03-16T10:26:43"/>
    <n v="19"/>
    <n v="0"/>
    <n v="0"/>
    <n v="1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2"/>
    <s v="200569"/>
    <x v="34"/>
    <d v="2020-03-16T10:26:43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32"/>
    <d v="2020-05-20T09:29:49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7"/>
    <d v="2020-05-20T09:29:49"/>
    <n v="232"/>
    <n v="0"/>
    <n v="4"/>
    <n v="108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39"/>
    <d v="2020-05-20T09:29:49"/>
    <n v="2"/>
    <m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8"/>
    <d v="2020-05-20T09:29:49"/>
    <n v="6"/>
    <n v="0"/>
    <n v="1"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9"/>
    <d v="2020-05-20T09:29:49"/>
    <n v="10"/>
    <m/>
    <m/>
    <m/>
    <m/>
    <n v="4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10"/>
    <d v="2020-05-20T09:29:49"/>
    <n v="484"/>
    <m/>
    <m/>
    <m/>
    <m/>
    <n v="114"/>
    <n v="188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24"/>
    <d v="2020-05-20T09:29:49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6"/>
    <x v="7"/>
    <d v="2020-05-20T09:30:58"/>
    <n v="17"/>
    <m/>
    <m/>
    <n v="10"/>
    <n v="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6"/>
    <x v="10"/>
    <d v="2020-05-20T09:30:58"/>
    <n v="16"/>
    <m/>
    <m/>
    <m/>
    <m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6"/>
    <x v="11"/>
    <d v="2020-05-20T09:30:58"/>
    <n v="9"/>
    <m/>
    <m/>
    <m/>
    <m/>
    <m/>
    <m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6"/>
    <x v="16"/>
    <d v="2020-05-20T09:30:58"/>
    <n v="24"/>
    <m/>
    <m/>
    <n v="5"/>
    <n v="3"/>
    <n v="4"/>
    <n v="2"/>
    <n v="2"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6"/>
    <x v="19"/>
    <d v="2020-05-20T09:30:58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6"/>
    <x v="20"/>
    <d v="2020-05-20T09:30:58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5"/>
    <x v="7"/>
    <d v="2020-05-20T09:31:23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5"/>
    <x v="10"/>
    <d v="2020-05-20T09:31:23"/>
    <n v="22"/>
    <m/>
    <m/>
    <m/>
    <m/>
    <n v="6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5"/>
    <x v="16"/>
    <d v="2020-05-20T09:31:23"/>
    <n v="14"/>
    <m/>
    <m/>
    <n v="1"/>
    <n v="2"/>
    <n v="3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5"/>
    <x v="18"/>
    <d v="2020-05-20T09:31:2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5"/>
    <x v="19"/>
    <d v="2020-05-20T09:31:23"/>
    <n v="34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5"/>
    <x v="20"/>
    <d v="2020-05-20T09:31:23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5"/>
    <x v="21"/>
    <d v="2020-05-20T09:31:2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0"/>
    <x v="7"/>
    <d v="2020-05-20T09:31:49"/>
    <n v="22"/>
    <m/>
    <n v="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0"/>
    <x v="9"/>
    <d v="2020-05-20T09:31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0"/>
    <x v="10"/>
    <d v="2020-05-20T09:31:49"/>
    <n v="39"/>
    <m/>
    <m/>
    <m/>
    <m/>
    <n v="2"/>
    <n v="1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5"/>
    <x v="13"/>
    <d v="2020-03-16T11:13:39"/>
    <n v="3"/>
    <n v="1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5"/>
    <x v="14"/>
    <d v="2020-03-16T11:13:39"/>
    <n v="2"/>
    <m/>
    <n v="0"/>
    <n v="0"/>
    <n v="0"/>
    <m/>
    <n v="2"/>
    <n v="0"/>
    <m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5"/>
    <x v="16"/>
    <d v="2020-03-16T11:13:39"/>
    <n v="74"/>
    <n v="0"/>
    <n v="2"/>
    <n v="6"/>
    <n v="11"/>
    <n v="7"/>
    <n v="21"/>
    <n v="14"/>
    <n v="9"/>
    <m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5"/>
    <x v="17"/>
    <d v="2020-03-16T11:13:39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5"/>
    <x v="18"/>
    <d v="2020-03-16T11:13:39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11"/>
    <d v="2020-05-20T09:29:49"/>
    <n v="97"/>
    <m/>
    <m/>
    <m/>
    <m/>
    <m/>
    <m/>
    <m/>
    <n v="43"/>
    <m/>
    <n v="5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12"/>
    <d v="2020-05-20T09:29:49"/>
    <n v="24"/>
    <m/>
    <n v="0"/>
    <n v="8"/>
    <n v="6"/>
    <n v="4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13"/>
    <d v="2020-05-20T09:29:49"/>
    <n v="7"/>
    <n v="0"/>
    <n v="0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09"/>
    <x v="14"/>
    <d v="2020-03-16T11:14:2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09"/>
    <x v="16"/>
    <d v="2020-03-16T11:14:20"/>
    <n v="4"/>
    <m/>
    <m/>
    <m/>
    <n v="1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09"/>
    <x v="18"/>
    <d v="2020-03-16T11:14:20"/>
    <n v="3"/>
    <m/>
    <n v="0"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09"/>
    <x v="19"/>
    <d v="2020-03-16T11:14:20"/>
    <n v="19"/>
    <m/>
    <m/>
    <n v="19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09"/>
    <x v="20"/>
    <d v="2020-03-16T11:14:20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0"/>
    <s v="105409"/>
    <x v="21"/>
    <d v="2020-03-16T11:14:2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6"/>
    <x v="3"/>
    <d v="2020-03-16T11:14:4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6"/>
    <x v="7"/>
    <d v="2020-03-16T11:14:41"/>
    <n v="20"/>
    <m/>
    <m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6"/>
    <x v="9"/>
    <d v="2020-03-16T11:14:41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6"/>
    <x v="10"/>
    <d v="2020-03-16T11:14:41"/>
    <n v="70"/>
    <m/>
    <m/>
    <m/>
    <m/>
    <n v="6"/>
    <n v="34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6"/>
    <x v="24"/>
    <d v="2020-03-16T11:14:4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6"/>
    <x v="11"/>
    <d v="2020-03-16T11:14:41"/>
    <n v="16"/>
    <m/>
    <m/>
    <m/>
    <m/>
    <m/>
    <m/>
    <m/>
    <n v="4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6"/>
    <x v="12"/>
    <d v="2020-03-16T11:14:41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6"/>
    <x v="14"/>
    <d v="2020-03-16T11:14:41"/>
    <n v="3"/>
    <m/>
    <m/>
    <m/>
    <m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6"/>
    <x v="16"/>
    <d v="2020-03-16T11:14:41"/>
    <n v="55"/>
    <m/>
    <m/>
    <n v="8"/>
    <n v="2"/>
    <n v="3"/>
    <n v="17"/>
    <n v="15"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6"/>
    <x v="17"/>
    <d v="2020-03-16T11:14:4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6"/>
    <x v="26"/>
    <d v="2020-03-16T11:14:4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6"/>
    <x v="27"/>
    <d v="2020-03-16T11:14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6"/>
    <x v="18"/>
    <d v="2020-03-16T11:14:41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6"/>
    <x v="19"/>
    <d v="2020-03-16T11:14:41"/>
    <n v="65"/>
    <n v="1"/>
    <m/>
    <n v="6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6"/>
    <x v="20"/>
    <d v="2020-03-16T11:14:41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2"/>
    <s v="105416"/>
    <x v="21"/>
    <d v="2020-03-16T11:14:4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4"/>
    <x v="23"/>
    <d v="2020-03-16T11:15:1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4"/>
    <x v="10"/>
    <d v="2020-03-16T11:15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4"/>
    <x v="11"/>
    <d v="2020-03-16T11:15:1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4"/>
    <x v="12"/>
    <d v="2020-03-16T11:15:1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4"/>
    <x v="14"/>
    <d v="2020-03-16T11:15:1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4"/>
    <x v="16"/>
    <d v="2020-03-16T11:15:15"/>
    <n v="2"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4"/>
    <x v="18"/>
    <d v="2020-03-16T11:15:15"/>
    <n v="7"/>
    <n v="1"/>
    <m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4"/>
    <x v="19"/>
    <d v="2020-03-16T11:15:15"/>
    <n v="39"/>
    <m/>
    <n v="2"/>
    <n v="3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4"/>
    <x v="20"/>
    <d v="2020-03-16T11:15:15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5"/>
    <s v="105454"/>
    <x v="21"/>
    <d v="2020-03-16T11:15:1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5"/>
    <x v="7"/>
    <d v="2020-03-16T11:15:42"/>
    <n v="12"/>
    <m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5"/>
    <x v="9"/>
    <d v="2020-03-16T11:15:4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5"/>
    <x v="10"/>
    <d v="2020-03-16T11:15:42"/>
    <n v="38"/>
    <m/>
    <m/>
    <m/>
    <m/>
    <n v="4"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5"/>
    <x v="11"/>
    <d v="2020-03-16T11:15:42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5"/>
    <x v="12"/>
    <d v="2020-03-16T11:15:4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5"/>
    <x v="14"/>
    <d v="2020-03-16T11:15:42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5"/>
    <x v="16"/>
    <d v="2020-03-16T11:15:42"/>
    <n v="27"/>
    <m/>
    <n v="1"/>
    <n v="4"/>
    <n v="1"/>
    <n v="2"/>
    <n v="9"/>
    <n v="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5"/>
    <x v="18"/>
    <d v="2020-03-16T11:15:42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5"/>
    <x v="19"/>
    <d v="2020-03-16T11:15:42"/>
    <n v="6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5"/>
    <x v="20"/>
    <d v="2020-03-16T11:15:42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3"/>
    <s v="105485"/>
    <x v="21"/>
    <d v="2020-03-16T11:15:4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0"/>
    <x v="23"/>
    <d v="2020-03-16T11:16:2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0"/>
    <x v="7"/>
    <d v="2020-03-16T11:16:28"/>
    <n v="16"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0"/>
    <x v="9"/>
    <d v="2020-03-16T11:16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0"/>
    <x v="10"/>
    <d v="2020-03-16T11:16:28"/>
    <n v="68"/>
    <m/>
    <m/>
    <m/>
    <m/>
    <n v="2"/>
    <n v="3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0"/>
    <x v="11"/>
    <d v="2020-03-16T11:16:28"/>
    <n v="11"/>
    <m/>
    <m/>
    <m/>
    <m/>
    <m/>
    <m/>
    <m/>
    <n v="3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0"/>
    <x v="16"/>
    <d v="2020-03-16T11:24:21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0"/>
    <x v="19"/>
    <d v="2020-03-16T11:24:21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0"/>
    <x v="20"/>
    <d v="2020-03-16T11:24:2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4"/>
    <x v="6"/>
    <d v="2020-03-16T11:25:24"/>
    <n v="3.27"/>
    <m/>
    <m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4"/>
    <x v="7"/>
    <d v="2020-03-16T11:25:24"/>
    <n v="10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4"/>
    <x v="9"/>
    <d v="2020-03-16T11:25:2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4"/>
    <x v="10"/>
    <d v="2020-03-16T11:25:24"/>
    <n v="20"/>
    <m/>
    <m/>
    <m/>
    <m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4"/>
    <x v="11"/>
    <d v="2020-03-16T11:25:2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2"/>
    <x v="19"/>
    <d v="2020-03-16T15:56:09"/>
    <n v="44"/>
    <m/>
    <n v="9"/>
    <n v="44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2"/>
    <x v="20"/>
    <d v="2020-03-16T15:56:09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2"/>
    <x v="21"/>
    <d v="2020-03-16T15:56:0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7"/>
    <x v="7"/>
    <d v="2020-03-16T17:17:11"/>
    <n v="14"/>
    <n v="0"/>
    <n v="0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7"/>
    <x v="10"/>
    <d v="2020-03-16T17:17:11"/>
    <n v="24"/>
    <m/>
    <m/>
    <m/>
    <m/>
    <n v="8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7"/>
    <x v="11"/>
    <d v="2020-03-16T17:17:11"/>
    <n v="5"/>
    <m/>
    <m/>
    <m/>
    <m/>
    <m/>
    <m/>
    <m/>
    <n v="3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7"/>
    <x v="16"/>
    <d v="2020-03-16T17:17:11"/>
    <n v="23"/>
    <n v="0"/>
    <n v="0"/>
    <n v="4"/>
    <n v="3"/>
    <n v="4"/>
    <n v="4"/>
    <n v="4"/>
    <n v="3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7"/>
    <x v="18"/>
    <d v="2020-03-16T17:17:11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7"/>
    <x v="19"/>
    <d v="2020-03-16T17:17:11"/>
    <n v="43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7"/>
    <x v="20"/>
    <d v="2020-03-16T17:17:11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105407"/>
    <x v="21"/>
    <d v="2020-03-16T17:17:1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9"/>
    <x v="0"/>
    <d v="2020-03-16T17:17:53"/>
    <n v="11.7"/>
    <n v="0"/>
    <n v="0"/>
    <n v="11.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9"/>
    <x v="1"/>
    <d v="2020-03-16T17:17:53"/>
    <n v="10"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9"/>
    <x v="3"/>
    <d v="2020-03-16T17:17:53"/>
    <n v="4"/>
    <m/>
    <m/>
    <m/>
    <m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9"/>
    <x v="5"/>
    <d v="2020-03-16T17:17:53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9"/>
    <x v="23"/>
    <d v="2020-03-16T17:17:53"/>
    <n v="2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0"/>
    <x v="12"/>
    <d v="2020-03-16T11:16:28"/>
    <n v="4"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0"/>
    <x v="14"/>
    <d v="2020-03-16T11:16:28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0"/>
    <x v="16"/>
    <d v="2020-03-16T11:16:28"/>
    <n v="49"/>
    <m/>
    <m/>
    <n v="5"/>
    <n v="3"/>
    <n v="1"/>
    <n v="18"/>
    <n v="15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0"/>
    <x v="18"/>
    <d v="2020-03-16T11:16:2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0"/>
    <x v="19"/>
    <d v="2020-03-16T11:16:28"/>
    <n v="4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0"/>
    <x v="20"/>
    <d v="2020-03-16T11:16:28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1"/>
    <s v="105500"/>
    <x v="21"/>
    <d v="2020-03-16T11:16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0"/>
    <x v="10"/>
    <d v="2020-03-16T11:24:2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4"/>
    <x v="12"/>
    <d v="2020-03-16T11:25:2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4"/>
    <x v="13"/>
    <d v="2020-03-16T11:25:2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4"/>
    <x v="14"/>
    <d v="2020-03-16T11:25:2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4"/>
    <x v="16"/>
    <d v="2020-03-16T11:25:24"/>
    <n v="17"/>
    <m/>
    <m/>
    <n v="1"/>
    <n v="4"/>
    <n v="2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4"/>
    <x v="25"/>
    <d v="2020-03-16T11:25:24"/>
    <n v="0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4"/>
    <x v="18"/>
    <d v="2020-03-16T11:25:24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4"/>
    <x v="19"/>
    <d v="2020-03-16T11:25:24"/>
    <n v="64"/>
    <n v="1"/>
    <n v="8"/>
    <n v="64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4"/>
    <x v="20"/>
    <d v="2020-03-16T11:25:24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9"/>
    <s v="105484"/>
    <x v="21"/>
    <d v="2020-03-16T11:25:2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2"/>
    <x v="7"/>
    <d v="2020-03-16T15:56:09"/>
    <n v="10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2"/>
    <x v="10"/>
    <d v="2020-03-16T15:56:09"/>
    <n v="33"/>
    <m/>
    <m/>
    <m/>
    <m/>
    <n v="4"/>
    <n v="16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2"/>
    <x v="11"/>
    <d v="2020-03-16T15:56:09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2"/>
    <x v="16"/>
    <d v="2020-03-16T15:56:09"/>
    <n v="26"/>
    <m/>
    <m/>
    <n v="1"/>
    <n v="4"/>
    <n v="2"/>
    <n v="8"/>
    <n v="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2"/>
    <x v="26"/>
    <d v="2020-03-16T15:56:09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2"/>
    <x v="27"/>
    <d v="2020-03-16T15:56:0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6"/>
    <s v="105472"/>
    <x v="18"/>
    <d v="2020-03-16T15:56:09"/>
    <n v="4"/>
    <m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9"/>
    <x v="7"/>
    <d v="2020-03-16T17:17:53"/>
    <n v="194"/>
    <n v="0"/>
    <n v="4"/>
    <n v="102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9"/>
    <x v="8"/>
    <d v="2020-03-16T17:17:53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9"/>
    <x v="9"/>
    <d v="2020-03-16T17:17:53"/>
    <n v="6"/>
    <m/>
    <m/>
    <m/>
    <m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9"/>
    <x v="10"/>
    <d v="2020-03-16T17:17:53"/>
    <n v="381"/>
    <m/>
    <m/>
    <m/>
    <m/>
    <n v="90"/>
    <n v="162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9"/>
    <x v="24"/>
    <d v="2020-03-16T17:17:53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9"/>
    <x v="11"/>
    <d v="2020-03-16T17:17:53"/>
    <n v="135"/>
    <m/>
    <m/>
    <m/>
    <m/>
    <m/>
    <m/>
    <m/>
    <n v="41"/>
    <m/>
    <n v="9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9"/>
    <x v="12"/>
    <d v="2020-03-16T17:17:53"/>
    <n v="6"/>
    <m/>
    <m/>
    <m/>
    <m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9"/>
    <x v="13"/>
    <d v="2020-03-16T17:17:53"/>
    <n v="2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9"/>
    <x v="14"/>
    <d v="2020-03-16T17:17:53"/>
    <n v="5"/>
    <n v="1"/>
    <n v="0"/>
    <n v="0"/>
    <n v="0"/>
    <n v="0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9"/>
    <x v="16"/>
    <d v="2020-03-16T17:17:53"/>
    <n v="376"/>
    <n v="0"/>
    <n v="2"/>
    <n v="51"/>
    <n v="44"/>
    <n v="45"/>
    <n v="81"/>
    <n v="65"/>
    <n v="41"/>
    <m/>
    <n v="4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9"/>
    <x v="17"/>
    <d v="2020-03-16T17:17:53"/>
    <n v="7"/>
    <n v="0"/>
    <n v="0"/>
    <n v="4"/>
    <n v="1"/>
    <n v="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9"/>
    <x v="18"/>
    <d v="2020-03-16T17:17:53"/>
    <n v="45"/>
    <n v="0"/>
    <n v="15"/>
    <n v="45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9"/>
    <x v="19"/>
    <d v="2020-03-16T17:17:53"/>
    <n v="357"/>
    <n v="0"/>
    <n v="108"/>
    <n v="357"/>
    <n v="0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9"/>
    <x v="20"/>
    <d v="2020-03-16T17:17:53"/>
    <n v="357"/>
    <n v="3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0"/>
    <x v="18"/>
    <s v="200499"/>
    <x v="21"/>
    <d v="2020-03-16T17:17:53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30"/>
    <d v="2020-04-20T09:56:46"/>
    <n v="53.1"/>
    <m/>
    <n v="12.15"/>
    <n v="18.899999999999999"/>
    <n v="11.7"/>
    <n v="10.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31"/>
    <d v="2020-04-20T09:56:46"/>
    <n v="25.6"/>
    <m/>
    <n v="7.2"/>
    <n v="2.4"/>
    <n v="11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0"/>
    <d v="2020-04-20T09:56:46"/>
    <n v="46.8"/>
    <m/>
    <n v="11.7"/>
    <n v="8.1"/>
    <n v="15.3"/>
    <n v="11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41"/>
    <d v="2020-04-20T09:56:46"/>
    <n v="8.06"/>
    <m/>
    <m/>
    <n v="8.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1"/>
    <d v="2020-04-20T09:56:46"/>
    <n v="46"/>
    <n v="2"/>
    <n v="8"/>
    <n v="1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28"/>
    <d v="2020-04-20T09:56:46"/>
    <n v="50.8"/>
    <m/>
    <n v="3.2"/>
    <n v="6.8"/>
    <n v="20.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3"/>
    <d v="2020-04-20T09:56:46"/>
    <n v="126"/>
    <m/>
    <m/>
    <m/>
    <m/>
    <n v="24"/>
    <n v="6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29"/>
    <d v="2020-04-20T09:56:4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5"/>
    <d v="2020-04-20T09:56:46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6"/>
    <d v="2020-04-20T09:56:46"/>
    <n v="9.8800000000000008"/>
    <n v="2.9"/>
    <n v="4.07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23"/>
    <d v="2020-04-20T09:56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32"/>
    <d v="2020-04-20T09:56:46"/>
    <n v="16"/>
    <m/>
    <n v="5"/>
    <n v="7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7"/>
    <d v="2020-04-20T09:56:46"/>
    <n v="340"/>
    <n v="6"/>
    <n v="18"/>
    <n v="156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8"/>
    <d v="2020-04-20T09:56:46"/>
    <n v="26"/>
    <m/>
    <n v="4"/>
    <n v="5"/>
    <n v="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9"/>
    <d v="2020-04-20T09:56:4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10"/>
    <d v="2020-04-20T09:56:46"/>
    <n v="548"/>
    <m/>
    <m/>
    <m/>
    <m/>
    <n v="120"/>
    <n v="238"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24"/>
    <d v="2020-04-20T09:56:46"/>
    <n v="24"/>
    <m/>
    <m/>
    <m/>
    <m/>
    <m/>
    <m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11"/>
    <d v="2020-04-20T09:56:46"/>
    <n v="191"/>
    <m/>
    <m/>
    <m/>
    <m/>
    <m/>
    <m/>
    <m/>
    <n v="102"/>
    <m/>
    <n v="8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12"/>
    <d v="2020-04-20T09:56:4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13"/>
    <d v="2020-04-20T09:56:46"/>
    <n v="6"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42"/>
    <d v="2020-04-20T09:56:4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14"/>
    <d v="2020-04-20T09:56:46"/>
    <n v="10"/>
    <m/>
    <m/>
    <m/>
    <n v="1"/>
    <n v="1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16"/>
    <d v="2020-04-20T09:56:46"/>
    <n v="600"/>
    <n v="5"/>
    <n v="12"/>
    <n v="78"/>
    <n v="80"/>
    <n v="60"/>
    <n v="119"/>
    <n v="96"/>
    <n v="102"/>
    <m/>
    <n v="4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17"/>
    <d v="2020-04-20T09:56:46"/>
    <n v="91"/>
    <n v="1"/>
    <n v="8"/>
    <n v="7"/>
    <n v="11"/>
    <n v="12"/>
    <n v="30"/>
    <n v="2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18"/>
    <d v="2020-04-20T09:56:46"/>
    <n v="61"/>
    <m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19"/>
    <d v="2020-04-20T09:56:46"/>
    <n v="1229"/>
    <n v="71"/>
    <n v="278"/>
    <n v="1229"/>
    <n v="71"/>
    <n v="2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20"/>
    <d v="2020-04-20T09:56:46"/>
    <n v="1229"/>
    <n v="1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33"/>
    <d v="2020-04-20T09:56:46"/>
    <n v="4"/>
    <m/>
    <n v="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21"/>
    <d v="2020-04-20T09:56:46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0"/>
    <x v="34"/>
    <d v="2020-04-20T09:56:4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0"/>
    <d v="2020-04-20T09:57:17"/>
    <n v="10.35"/>
    <m/>
    <n v="4.05"/>
    <m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1"/>
    <d v="2020-04-20T09:57:17"/>
    <n v="25"/>
    <m/>
    <n v="1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28"/>
    <d v="2020-04-20T09:57:17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3"/>
    <d v="2020-04-20T09:57:17"/>
    <n v="54"/>
    <m/>
    <m/>
    <m/>
    <m/>
    <n v="16"/>
    <n v="2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29"/>
    <d v="2020-04-20T09:57:17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22"/>
    <d v="2020-04-20T09:57:17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5"/>
    <d v="2020-04-20T09:57:17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23"/>
    <d v="2020-04-20T09:57:17"/>
    <n v="7"/>
    <m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7"/>
    <d v="2020-04-20T09:57:17"/>
    <n v="274"/>
    <m/>
    <n v="6"/>
    <n v="144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8"/>
    <d v="2020-04-20T09:57:17"/>
    <n v="5"/>
    <m/>
    <n v="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9"/>
    <d v="2020-04-20T09:57:17"/>
    <n v="14"/>
    <m/>
    <m/>
    <m/>
    <m/>
    <n v="8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10"/>
    <d v="2020-04-20T09:57:17"/>
    <n v="606"/>
    <m/>
    <m/>
    <m/>
    <m/>
    <n v="114"/>
    <n v="268"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24"/>
    <d v="2020-04-20T09:57:17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11"/>
    <d v="2020-04-20T09:57:17"/>
    <n v="109"/>
    <m/>
    <m/>
    <m/>
    <m/>
    <m/>
    <m/>
    <m/>
    <n v="67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12"/>
    <d v="2020-04-20T09:57:17"/>
    <n v="20"/>
    <m/>
    <m/>
    <n v="2"/>
    <n v="4"/>
    <n v="8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13"/>
    <d v="2020-04-20T09:57:17"/>
    <n v="6"/>
    <m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14"/>
    <d v="2020-04-20T09:57:17"/>
    <n v="13"/>
    <m/>
    <m/>
    <n v="1"/>
    <n v="2"/>
    <n v="4"/>
    <n v="2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16"/>
    <d v="2020-04-20T09:57:17"/>
    <n v="548"/>
    <m/>
    <n v="3"/>
    <n v="72"/>
    <n v="62"/>
    <n v="57"/>
    <n v="134"/>
    <n v="132"/>
    <n v="67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17"/>
    <d v="2020-04-20T09:57:17"/>
    <n v="41"/>
    <m/>
    <n v="1"/>
    <n v="7"/>
    <n v="5"/>
    <n v="8"/>
    <n v="12"/>
    <n v="7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26"/>
    <d v="2020-04-20T09:57:17"/>
    <n v="5"/>
    <n v="0"/>
    <n v="0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27"/>
    <d v="2020-04-20T09:57:1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18"/>
    <d v="2020-04-20T09:57:17"/>
    <n v="101"/>
    <n v="3"/>
    <n v="29"/>
    <n v="101"/>
    <n v="3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19"/>
    <d v="2020-04-20T09:57:17"/>
    <n v="816"/>
    <n v="12"/>
    <n v="252"/>
    <n v="816"/>
    <n v="12"/>
    <n v="2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20"/>
    <d v="2020-04-20T09:57:17"/>
    <n v="816"/>
    <n v="8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1"/>
    <x v="21"/>
    <d v="2020-04-20T09:57:17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43"/>
    <d v="2020-04-20T09:57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0"/>
    <d v="2020-04-20T09:57:29"/>
    <n v="41.4"/>
    <m/>
    <n v="8.1"/>
    <n v="9.9"/>
    <n v="17.55"/>
    <n v="5.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41"/>
    <d v="2020-04-20T09:57:29"/>
    <n v="3.63"/>
    <m/>
    <n v="3.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1"/>
    <d v="2020-04-20T09:57:29"/>
    <n v="52"/>
    <n v="2"/>
    <n v="8"/>
    <n v="1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28"/>
    <d v="2020-04-20T09:57:29"/>
    <n v="11.2"/>
    <m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3"/>
    <d v="2020-04-20T09:57:29"/>
    <n v="130"/>
    <m/>
    <m/>
    <m/>
    <m/>
    <n v="40"/>
    <n v="44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29"/>
    <d v="2020-04-20T09:57:29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22"/>
    <d v="2020-04-20T09:57:2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5"/>
    <d v="2020-04-20T09:57:29"/>
    <n v="18.899999999999999"/>
    <m/>
    <m/>
    <n v="18.8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6"/>
    <d v="2020-04-20T09:57:29"/>
    <n v="23.96"/>
    <n v="17.420000000000002"/>
    <m/>
    <n v="6.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23"/>
    <d v="2020-04-20T09:57:29"/>
    <n v="32"/>
    <m/>
    <n v="8"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7"/>
    <d v="2020-04-20T09:57:29"/>
    <n v="547"/>
    <n v="6"/>
    <n v="13"/>
    <n v="260"/>
    <n v="2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8"/>
    <d v="2020-04-20T09:57:29"/>
    <n v="15"/>
    <m/>
    <n v="2"/>
    <n v="6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9"/>
    <d v="2020-04-20T09:57:29"/>
    <n v="28"/>
    <m/>
    <m/>
    <m/>
    <m/>
    <n v="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10"/>
    <d v="2020-04-20T09:57:29"/>
    <n v="972"/>
    <m/>
    <m/>
    <m/>
    <m/>
    <n v="230"/>
    <n v="408"/>
    <n v="3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24"/>
    <d v="2020-04-20T09:57:29"/>
    <n v="11"/>
    <m/>
    <m/>
    <m/>
    <m/>
    <m/>
    <m/>
    <m/>
    <m/>
    <n v="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11"/>
    <d v="2020-04-20T09:57:29"/>
    <n v="168"/>
    <m/>
    <m/>
    <m/>
    <m/>
    <m/>
    <m/>
    <m/>
    <n v="85"/>
    <m/>
    <n v="8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12"/>
    <d v="2020-04-20T09:57:29"/>
    <n v="50"/>
    <m/>
    <m/>
    <n v="4"/>
    <n v="18"/>
    <n v="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13"/>
    <d v="2020-04-20T09:57:29"/>
    <n v="17"/>
    <n v="5"/>
    <m/>
    <n v="9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42"/>
    <d v="2020-04-20T09:57:29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14"/>
    <d v="2020-04-20T09:57:29"/>
    <n v="32"/>
    <m/>
    <n v="3"/>
    <n v="2"/>
    <n v="9"/>
    <n v="2"/>
    <n v="6"/>
    <n v="6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16"/>
    <d v="2020-04-20T09:57:29"/>
    <n v="892"/>
    <n v="3"/>
    <n v="7"/>
    <n v="130"/>
    <n v="134"/>
    <n v="115"/>
    <n v="204"/>
    <n v="172"/>
    <n v="85"/>
    <m/>
    <n v="4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17"/>
    <d v="2020-04-20T09:57:29"/>
    <n v="95"/>
    <n v="1"/>
    <n v="4"/>
    <n v="7"/>
    <n v="14"/>
    <n v="20"/>
    <n v="22"/>
    <n v="23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18"/>
    <d v="2020-04-20T09:57:29"/>
    <n v="56"/>
    <n v="6"/>
    <n v="6"/>
    <n v="5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19"/>
    <d v="2020-04-20T09:57:29"/>
    <n v="986"/>
    <n v="24"/>
    <n v="118"/>
    <n v="986"/>
    <n v="24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20"/>
    <d v="2020-04-20T09:57:29"/>
    <n v="986"/>
    <n v="9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21"/>
    <d v="2020-04-20T09:57:29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35"/>
    <d v="2020-04-20T09:57:2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02"/>
    <x v="36"/>
    <d v="2020-04-20T09:57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31"/>
    <d v="2020-04-20T09:58:09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0"/>
    <d v="2020-04-20T09:58:09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1"/>
    <d v="2020-04-20T09:58:0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28"/>
    <d v="2020-04-20T09:58:0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6"/>
    <d v="2020-04-20T09:58:09"/>
    <n v="3.99"/>
    <m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23"/>
    <d v="2020-04-20T09:58:09"/>
    <n v="7"/>
    <m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32"/>
    <d v="2020-04-20T09:58:0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7"/>
    <d v="2020-04-20T09:58:09"/>
    <n v="204"/>
    <m/>
    <n v="2"/>
    <n v="102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8"/>
    <d v="2020-04-20T09:58:09"/>
    <n v="3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9"/>
    <d v="2020-04-20T09:58:09"/>
    <n v="30"/>
    <m/>
    <m/>
    <m/>
    <m/>
    <n v="4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10"/>
    <d v="2020-04-20T09:58:09"/>
    <n v="472"/>
    <m/>
    <m/>
    <m/>
    <m/>
    <n v="106"/>
    <n v="184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11"/>
    <d v="2020-04-20T09:58:09"/>
    <n v="86"/>
    <m/>
    <m/>
    <m/>
    <m/>
    <m/>
    <m/>
    <m/>
    <n v="29"/>
    <m/>
    <n v="5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12"/>
    <d v="2020-04-20T09:58:09"/>
    <n v="36"/>
    <m/>
    <m/>
    <n v="2"/>
    <n v="4"/>
    <n v="4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13"/>
    <d v="2020-04-20T09:58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14"/>
    <d v="2020-04-20T09:58:09"/>
    <n v="18"/>
    <m/>
    <m/>
    <n v="1"/>
    <n v="2"/>
    <n v="2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16"/>
    <d v="2020-04-20T09:58:09"/>
    <n v="396"/>
    <m/>
    <n v="1"/>
    <n v="51"/>
    <n v="50"/>
    <n v="53"/>
    <n v="92"/>
    <n v="91"/>
    <n v="29"/>
    <m/>
    <n v="2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17"/>
    <d v="2020-04-20T09:58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25"/>
    <d v="2020-04-20T09:58:0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18"/>
    <d v="2020-04-20T09:58:09"/>
    <n v="5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19"/>
    <d v="2020-04-20T09:58:09"/>
    <n v="450"/>
    <n v="2"/>
    <n v="56"/>
    <n v="450"/>
    <n v="2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20"/>
    <d v="2020-04-20T09:58:09"/>
    <n v="450"/>
    <n v="4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07"/>
    <x v="21"/>
    <d v="2020-04-20T09:58:09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308"/>
    <x v="22"/>
    <d v="2020-04-20T09:58:3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308"/>
    <x v="6"/>
    <d v="2020-04-20T09:58:30"/>
    <n v="3.63"/>
    <m/>
    <m/>
    <n v="3.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308"/>
    <x v="23"/>
    <d v="2020-04-20T09:58:3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308"/>
    <x v="7"/>
    <d v="2020-04-20T09:58:30"/>
    <n v="200"/>
    <n v="2"/>
    <n v="6"/>
    <n v="94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308"/>
    <x v="9"/>
    <d v="2020-04-20T09:58:30"/>
    <n v="22"/>
    <m/>
    <m/>
    <m/>
    <m/>
    <n v="2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308"/>
    <x v="10"/>
    <d v="2020-04-20T09:58:30"/>
    <n v="536"/>
    <m/>
    <m/>
    <m/>
    <m/>
    <n v="98"/>
    <n v="224"/>
    <n v="2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308"/>
    <x v="24"/>
    <d v="2020-04-20T09:58:30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308"/>
    <x v="11"/>
    <d v="2020-04-20T09:58:30"/>
    <n v="90"/>
    <m/>
    <m/>
    <m/>
    <m/>
    <m/>
    <m/>
    <m/>
    <n v="54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308"/>
    <x v="12"/>
    <d v="2020-04-20T09:58:30"/>
    <n v="24"/>
    <m/>
    <m/>
    <m/>
    <n v="2"/>
    <n v="2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308"/>
    <x v="13"/>
    <d v="2020-04-20T09:58:30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308"/>
    <x v="14"/>
    <d v="2020-04-20T09:58:30"/>
    <n v="13"/>
    <m/>
    <m/>
    <m/>
    <m/>
    <n v="1"/>
    <n v="3"/>
    <n v="7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308"/>
    <x v="16"/>
    <d v="2020-04-20T09:58:30"/>
    <n v="440"/>
    <n v="1"/>
    <n v="3"/>
    <n v="47"/>
    <n v="49"/>
    <n v="49"/>
    <n v="112"/>
    <n v="107"/>
    <n v="54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308"/>
    <x v="18"/>
    <d v="2020-04-20T09:58:30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308"/>
    <x v="19"/>
    <d v="2020-04-20T09:58:30"/>
    <n v="622"/>
    <n v="8"/>
    <n v="96"/>
    <n v="622"/>
    <n v="8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308"/>
    <x v="20"/>
    <d v="2020-04-20T09:58:30"/>
    <n v="622"/>
    <n v="6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308"/>
    <x v="21"/>
    <d v="2020-04-20T09:58:3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309"/>
    <x v="7"/>
    <d v="2020-04-20T09:59:00"/>
    <n v="102"/>
    <m/>
    <n v="4"/>
    <n v="50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309"/>
    <x v="9"/>
    <d v="2020-04-20T09:59:0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309"/>
    <x v="10"/>
    <d v="2020-04-20T09:59:00"/>
    <n v="240"/>
    <m/>
    <m/>
    <m/>
    <m/>
    <n v="50"/>
    <n v="98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309"/>
    <x v="24"/>
    <d v="2020-04-20T09:59:00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309"/>
    <x v="11"/>
    <d v="2020-04-20T09:59:00"/>
    <n v="43"/>
    <m/>
    <m/>
    <m/>
    <m/>
    <m/>
    <m/>
    <m/>
    <n v="19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309"/>
    <x v="12"/>
    <d v="2020-04-20T09:59:0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309"/>
    <x v="14"/>
    <d v="2020-04-20T09:59:00"/>
    <n v="4"/>
    <m/>
    <m/>
    <m/>
    <m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309"/>
    <x v="16"/>
    <d v="2020-04-20T09:59:00"/>
    <n v="202"/>
    <m/>
    <n v="2"/>
    <n v="25"/>
    <n v="24"/>
    <n v="25"/>
    <n v="49"/>
    <n v="46"/>
    <n v="19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309"/>
    <x v="18"/>
    <d v="2020-04-20T09:59:00"/>
    <n v="42"/>
    <n v="2"/>
    <n v="2"/>
    <n v="4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309"/>
    <x v="19"/>
    <d v="2020-04-20T09:59:00"/>
    <n v="282"/>
    <m/>
    <n v="74"/>
    <n v="282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309"/>
    <x v="20"/>
    <d v="2020-04-20T09:59:00"/>
    <n v="282"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309"/>
    <x v="21"/>
    <d v="2020-04-20T09:59:00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310"/>
    <x v="3"/>
    <d v="2020-04-20T09:59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310"/>
    <x v="23"/>
    <d v="2020-04-20T09:59:3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310"/>
    <x v="7"/>
    <d v="2020-04-20T09:59:36"/>
    <n v="36"/>
    <m/>
    <m/>
    <n v="2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310"/>
    <x v="9"/>
    <d v="2020-04-20T09:59:36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310"/>
    <x v="10"/>
    <d v="2020-04-20T09:59:36"/>
    <n v="64"/>
    <m/>
    <m/>
    <m/>
    <m/>
    <n v="4"/>
    <n v="3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310"/>
    <x v="11"/>
    <d v="2020-04-20T09:59:36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310"/>
    <x v="12"/>
    <d v="2020-04-20T09:59:36"/>
    <n v="8"/>
    <m/>
    <m/>
    <n v="2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310"/>
    <x v="14"/>
    <d v="2020-04-20T09:59:36"/>
    <n v="4"/>
    <m/>
    <m/>
    <n v="1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310"/>
    <x v="16"/>
    <d v="2020-04-20T09:59:36"/>
    <n v="55"/>
    <m/>
    <m/>
    <n v="12"/>
    <n v="6"/>
    <n v="2"/>
    <n v="19"/>
    <n v="11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310"/>
    <x v="17"/>
    <d v="2020-04-20T09:59:36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310"/>
    <x v="18"/>
    <d v="2020-04-20T09:59:36"/>
    <n v="27"/>
    <m/>
    <n v="5"/>
    <n v="27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310"/>
    <x v="19"/>
    <d v="2020-04-20T09:59:36"/>
    <n v="104"/>
    <m/>
    <n v="32"/>
    <n v="104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310"/>
    <x v="20"/>
    <d v="2020-04-20T09:59:36"/>
    <n v="104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310"/>
    <x v="21"/>
    <d v="2020-04-20T09:59:36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2"/>
    <x v="23"/>
    <d v="2020-04-20T10:00:3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2"/>
    <x v="7"/>
    <d v="2020-04-20T10:00:37"/>
    <n v="40"/>
    <m/>
    <m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2"/>
    <x v="9"/>
    <d v="2020-04-20T10:00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2"/>
    <x v="10"/>
    <d v="2020-04-20T10:00:37"/>
    <n v="94"/>
    <m/>
    <m/>
    <m/>
    <m/>
    <n v="14"/>
    <n v="3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2"/>
    <x v="11"/>
    <d v="2020-04-20T10:00:37"/>
    <n v="26"/>
    <m/>
    <m/>
    <m/>
    <m/>
    <m/>
    <m/>
    <m/>
    <n v="14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2"/>
    <x v="12"/>
    <d v="2020-04-20T10:00:37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2"/>
    <x v="14"/>
    <d v="2020-04-20T10:00:37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2"/>
    <x v="16"/>
    <d v="2020-04-20T10:00:37"/>
    <n v="87"/>
    <m/>
    <m/>
    <n v="7"/>
    <n v="13"/>
    <n v="7"/>
    <n v="15"/>
    <n v="25"/>
    <n v="1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2"/>
    <x v="25"/>
    <d v="2020-04-20T10:00:37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2"/>
    <x v="18"/>
    <d v="2020-04-20T10:00:37"/>
    <n v="31"/>
    <n v="1"/>
    <m/>
    <n v="3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2"/>
    <x v="19"/>
    <d v="2020-04-20T10:00:37"/>
    <n v="188"/>
    <m/>
    <n v="10"/>
    <n v="188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2"/>
    <x v="20"/>
    <d v="2020-04-20T10:00:37"/>
    <n v="188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2"/>
    <x v="21"/>
    <d v="2020-04-20T10:00:37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314"/>
    <x v="7"/>
    <d v="2020-04-20T10:03:53"/>
    <n v="24"/>
    <n v="2"/>
    <n v="4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314"/>
    <x v="10"/>
    <d v="2020-04-20T10:03:53"/>
    <n v="68"/>
    <m/>
    <m/>
    <m/>
    <m/>
    <n v="12"/>
    <n v="2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314"/>
    <x v="11"/>
    <d v="2020-04-20T10:03:53"/>
    <n v="8"/>
    <m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314"/>
    <x v="16"/>
    <d v="2020-04-20T10:03:53"/>
    <n v="54"/>
    <n v="1"/>
    <n v="2"/>
    <n v="6"/>
    <n v="3"/>
    <n v="6"/>
    <n v="10"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314"/>
    <x v="18"/>
    <d v="2020-04-20T10:03:53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314"/>
    <x v="19"/>
    <d v="2020-04-20T10:03:53"/>
    <n v="56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314"/>
    <x v="20"/>
    <d v="2020-04-20T10:03:53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314"/>
    <x v="21"/>
    <d v="2020-04-20T10:03:5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5"/>
    <x v="0"/>
    <d v="2020-04-20T10:04:14"/>
    <n v="0.8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5"/>
    <x v="22"/>
    <d v="2020-04-20T10:04:1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5"/>
    <x v="23"/>
    <d v="2020-04-20T10:04:14"/>
    <n v="8"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5"/>
    <x v="7"/>
    <d v="2020-04-20T10:04:14"/>
    <n v="81"/>
    <n v="2"/>
    <n v="5"/>
    <n v="4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5"/>
    <x v="8"/>
    <d v="2020-04-20T10:04:1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5"/>
    <x v="9"/>
    <d v="2020-04-20T10:04:14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5"/>
    <x v="10"/>
    <d v="2020-04-20T10:04:14"/>
    <n v="213"/>
    <m/>
    <m/>
    <m/>
    <m/>
    <n v="38"/>
    <n v="96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5"/>
    <x v="24"/>
    <d v="2020-04-20T10:04:14"/>
    <n v="8"/>
    <m/>
    <m/>
    <m/>
    <m/>
    <m/>
    <m/>
    <m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5"/>
    <x v="11"/>
    <d v="2020-04-20T10:04:14"/>
    <n v="42"/>
    <m/>
    <m/>
    <m/>
    <m/>
    <m/>
    <m/>
    <m/>
    <n v="27"/>
    <m/>
    <n v="1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5"/>
    <x v="12"/>
    <d v="2020-04-20T10:04:14"/>
    <n v="15"/>
    <m/>
    <n v="1"/>
    <n v="2"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5"/>
    <x v="13"/>
    <d v="2020-04-20T10:04:1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5"/>
    <x v="14"/>
    <d v="2020-04-20T10:04:14"/>
    <n v="12"/>
    <n v="1"/>
    <n v="1"/>
    <n v="1"/>
    <m/>
    <m/>
    <n v="5"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5"/>
    <x v="16"/>
    <d v="2020-04-20T10:04:14"/>
    <n v="183"/>
    <n v="1"/>
    <n v="3"/>
    <n v="20"/>
    <n v="17"/>
    <n v="19"/>
    <n v="48"/>
    <n v="40"/>
    <n v="27"/>
    <m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5"/>
    <x v="18"/>
    <d v="2020-04-20T10:04:14"/>
    <n v="39"/>
    <m/>
    <n v="8"/>
    <n v="39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5"/>
    <x v="19"/>
    <d v="2020-04-20T10:04:14"/>
    <n v="270"/>
    <n v="2"/>
    <n v="43"/>
    <n v="270"/>
    <n v="2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5"/>
    <x v="20"/>
    <d v="2020-04-20T10:04:14"/>
    <n v="270"/>
    <n v="2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5"/>
    <x v="21"/>
    <d v="2020-04-20T10:04:14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0"/>
    <d v="2020-04-20T10:04:34"/>
    <n v="29.25"/>
    <m/>
    <m/>
    <n v="6.3"/>
    <n v="16.2"/>
    <n v="6.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1"/>
    <d v="2020-04-20T10:04:34"/>
    <n v="26"/>
    <m/>
    <m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28"/>
    <d v="2020-04-20T10:04:34"/>
    <n v="19600"/>
    <m/>
    <n v="4400"/>
    <n v="6400"/>
    <n v="88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2"/>
    <d v="2020-04-20T10:04:34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3"/>
    <d v="2020-04-20T10:04:34"/>
    <n v="46"/>
    <m/>
    <m/>
    <m/>
    <m/>
    <n v="16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4"/>
    <d v="2020-04-20T10:04:34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29"/>
    <d v="2020-04-20T10:04:3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5"/>
    <d v="2020-04-20T10:04:34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6"/>
    <d v="2020-04-20T10:04:34"/>
    <n v="4.07"/>
    <m/>
    <n v="4.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23"/>
    <d v="2020-04-20T10:04:34"/>
    <n v="10"/>
    <m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7"/>
    <d v="2020-04-20T10:04:34"/>
    <n v="410"/>
    <n v="2"/>
    <n v="2"/>
    <n v="186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8"/>
    <d v="2020-04-20T10:04:34"/>
    <n v="14"/>
    <m/>
    <n v="1"/>
    <n v="4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9"/>
    <d v="2020-04-20T10:04:34"/>
    <n v="24"/>
    <m/>
    <m/>
    <m/>
    <m/>
    <n v="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10"/>
    <d v="2020-04-20T10:04:34"/>
    <n v="893"/>
    <m/>
    <m/>
    <m/>
    <m/>
    <n v="168"/>
    <n v="388"/>
    <n v="3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24"/>
    <d v="2020-04-20T10:04:34"/>
    <n v="29"/>
    <m/>
    <m/>
    <m/>
    <m/>
    <m/>
    <m/>
    <m/>
    <m/>
    <n v="2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11"/>
    <d v="2020-04-20T10:04:34"/>
    <n v="195"/>
    <m/>
    <m/>
    <m/>
    <m/>
    <m/>
    <m/>
    <m/>
    <n v="99"/>
    <m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12"/>
    <d v="2020-04-20T10:04:34"/>
    <n v="32"/>
    <m/>
    <m/>
    <m/>
    <n v="8"/>
    <n v="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13"/>
    <d v="2020-04-20T10:04:34"/>
    <n v="4"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14"/>
    <d v="2020-04-20T10:04:34"/>
    <n v="17"/>
    <m/>
    <n v="1"/>
    <m/>
    <n v="4"/>
    <n v="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15"/>
    <d v="2020-04-20T10:04:3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16"/>
    <d v="2020-04-20T10:04:34"/>
    <n v="802"/>
    <n v="1"/>
    <n v="1"/>
    <n v="93"/>
    <n v="110"/>
    <n v="84"/>
    <n v="194"/>
    <n v="172"/>
    <n v="99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17"/>
    <d v="2020-04-20T10:04:34"/>
    <n v="37"/>
    <m/>
    <m/>
    <n v="7"/>
    <n v="6"/>
    <n v="8"/>
    <n v="6"/>
    <n v="9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25"/>
    <d v="2020-04-20T10:04:34"/>
    <n v="53"/>
    <n v="0"/>
    <n v="7"/>
    <n v="53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37"/>
    <d v="2020-04-20T10:04:34"/>
    <n v="8"/>
    <n v="0"/>
    <n v="6"/>
    <n v="8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18"/>
    <d v="2020-04-20T10:04:34"/>
    <n v="179"/>
    <n v="12"/>
    <n v="52"/>
    <n v="179"/>
    <n v="1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19"/>
    <d v="2020-04-20T10:04:34"/>
    <n v="894"/>
    <n v="4"/>
    <n v="184"/>
    <n v="894"/>
    <n v="4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20"/>
    <d v="2020-04-20T10:04:34"/>
    <n v="894"/>
    <n v="8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17"/>
    <x v="21"/>
    <d v="2020-04-20T10:04:34"/>
    <n v="179"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0"/>
    <d v="2020-04-20T10:05:00"/>
    <n v="3.15"/>
    <m/>
    <m/>
    <m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1"/>
    <d v="2020-04-20T10:05:00"/>
    <n v="3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28"/>
    <d v="2020-04-20T10:05:00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29"/>
    <d v="2020-04-20T10:05:0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22"/>
    <d v="2020-04-20T10:05:0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23"/>
    <d v="2020-04-20T10:05:00"/>
    <n v="25"/>
    <m/>
    <n v="6"/>
    <n v="1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7"/>
    <d v="2020-04-20T10:05:00"/>
    <n v="154"/>
    <n v="0"/>
    <n v="0"/>
    <n v="74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8"/>
    <d v="2020-04-20T10:05:0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9"/>
    <d v="2020-04-20T10:05:00"/>
    <n v="10"/>
    <m/>
    <m/>
    <m/>
    <m/>
    <n v="2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10"/>
    <d v="2020-04-20T10:05:00"/>
    <n v="469"/>
    <m/>
    <m/>
    <m/>
    <m/>
    <n v="82"/>
    <n v="178"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24"/>
    <d v="2020-04-20T10:05:00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11"/>
    <d v="2020-04-20T10:05:00"/>
    <n v="99"/>
    <m/>
    <m/>
    <m/>
    <m/>
    <m/>
    <m/>
    <m/>
    <n v="54"/>
    <m/>
    <n v="44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12"/>
    <d v="2020-04-20T10:05:00"/>
    <n v="24"/>
    <m/>
    <m/>
    <n v="10"/>
    <n v="4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14"/>
    <d v="2020-04-20T10:05:00"/>
    <n v="13"/>
    <m/>
    <n v="2"/>
    <n v="3"/>
    <n v="1"/>
    <n v="1"/>
    <n v="4"/>
    <n v="0"/>
    <m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16"/>
    <d v="2020-04-20T10:05:00"/>
    <n v="390"/>
    <n v="0"/>
    <n v="0"/>
    <n v="37"/>
    <n v="40"/>
    <n v="41"/>
    <n v="89"/>
    <n v="106"/>
    <n v="54"/>
    <m/>
    <n v="2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17"/>
    <d v="2020-04-20T10:05:00"/>
    <n v="3"/>
    <m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25"/>
    <d v="2020-04-20T10:05:0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26"/>
    <d v="2020-04-20T10:05:00"/>
    <n v="26"/>
    <m/>
    <n v="6"/>
    <n v="2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27"/>
    <d v="2020-04-20T10:05:00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18"/>
    <d v="2020-04-20T10:05:00"/>
    <n v="36"/>
    <m/>
    <n v="7"/>
    <n v="36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19"/>
    <d v="2020-04-20T10:05:00"/>
    <n v="327"/>
    <n v="4"/>
    <n v="49"/>
    <n v="327"/>
    <n v="4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20"/>
    <d v="2020-04-20T10:05:00"/>
    <n v="333"/>
    <n v="3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8"/>
    <x v="21"/>
    <d v="2020-04-20T10:05:00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0"/>
    <d v="2020-04-20T10:05:26"/>
    <n v="18.899999999999999"/>
    <m/>
    <n v="2.7"/>
    <n v="9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1"/>
    <d v="2020-04-20T10:05:26"/>
    <n v="22"/>
    <n v="0"/>
    <n v="2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28"/>
    <d v="2020-04-20T10:05:26"/>
    <n v="6"/>
    <m/>
    <m/>
    <n v="2.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3"/>
    <d v="2020-04-20T10:05:26"/>
    <n v="30"/>
    <m/>
    <m/>
    <m/>
    <m/>
    <n v="10"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22"/>
    <d v="2020-04-20T10:05:2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6"/>
    <d v="2020-04-20T10:05:26"/>
    <n v="3.27"/>
    <m/>
    <m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23"/>
    <d v="2020-04-20T10:05:2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7"/>
    <d v="2020-04-20T10:05:26"/>
    <n v="436"/>
    <n v="0"/>
    <n v="6"/>
    <n v="168"/>
    <n v="26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8"/>
    <d v="2020-04-20T10:05:26"/>
    <n v="7"/>
    <m/>
    <n v="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9"/>
    <d v="2020-04-20T10:05:2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10"/>
    <d v="2020-04-20T10:05:26"/>
    <n v="900"/>
    <m/>
    <m/>
    <m/>
    <m/>
    <n v="218"/>
    <n v="322"/>
    <n v="3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24"/>
    <d v="2020-04-20T10:05:2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11"/>
    <d v="2020-04-20T10:05:26"/>
    <n v="205"/>
    <m/>
    <m/>
    <m/>
    <m/>
    <m/>
    <m/>
    <m/>
    <n v="111"/>
    <m/>
    <n v="9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12"/>
    <d v="2020-04-20T10:05:26"/>
    <n v="6"/>
    <m/>
    <m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13"/>
    <d v="2020-04-20T10:05:26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14"/>
    <d v="2020-04-20T10:05:26"/>
    <n v="4"/>
    <m/>
    <m/>
    <n v="1"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16"/>
    <d v="2020-04-20T10:05:26"/>
    <n v="829"/>
    <n v="0"/>
    <n v="4"/>
    <n v="84"/>
    <n v="130"/>
    <n v="109"/>
    <n v="161"/>
    <n v="182"/>
    <n v="111"/>
    <m/>
    <n v="4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17"/>
    <d v="2020-04-20T10:05:26"/>
    <n v="26"/>
    <n v="0"/>
    <n v="1"/>
    <n v="3"/>
    <n v="7"/>
    <n v="5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18"/>
    <d v="2020-04-20T10:05:26"/>
    <n v="101"/>
    <n v="4"/>
    <n v="32"/>
    <n v="101"/>
    <n v="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19"/>
    <d v="2020-04-20T10:05:26"/>
    <n v="649"/>
    <n v="5"/>
    <n v="206"/>
    <n v="649"/>
    <n v="5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20"/>
    <d v="2020-04-20T10:05:26"/>
    <n v="649"/>
    <n v="6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33"/>
    <d v="2020-04-20T10:05:2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21"/>
    <d v="2020-04-20T10:05:26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9"/>
    <x v="34"/>
    <d v="2020-04-20T10:05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0"/>
    <d v="2020-04-20T10:07:19"/>
    <n v="19.8"/>
    <m/>
    <n v="4.5"/>
    <n v="9"/>
    <n v="3.15"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1"/>
    <d v="2020-04-20T10:07:19"/>
    <n v="20"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28"/>
    <d v="2020-04-20T10:07:19"/>
    <n v="11.2"/>
    <m/>
    <n v="1.6"/>
    <n v="4.4000000000000004"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3"/>
    <d v="2020-04-20T10:07:19"/>
    <n v="49"/>
    <m/>
    <m/>
    <m/>
    <m/>
    <n v="20"/>
    <n v="2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22"/>
    <d v="2020-04-20T10:07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5"/>
    <d v="2020-04-20T10:07:1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6"/>
    <d v="2020-04-20T10:07:19"/>
    <n v="2.93"/>
    <m/>
    <m/>
    <n v="2.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23"/>
    <d v="2020-04-20T10:07:19"/>
    <n v="16"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7"/>
    <d v="2020-04-20T10:07:19"/>
    <n v="359"/>
    <n v="4"/>
    <n v="11"/>
    <n v="150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8"/>
    <d v="2020-04-20T10:07:19"/>
    <n v="9"/>
    <m/>
    <n v="2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9"/>
    <d v="2020-04-20T10:07:19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10"/>
    <d v="2020-04-20T10:07:19"/>
    <n v="770"/>
    <m/>
    <m/>
    <m/>
    <m/>
    <n v="170"/>
    <n v="340"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24"/>
    <d v="2020-04-20T10:07:19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11"/>
    <d v="2020-04-20T10:07:19"/>
    <n v="144"/>
    <m/>
    <m/>
    <m/>
    <m/>
    <m/>
    <m/>
    <m/>
    <n v="61"/>
    <m/>
    <n v="7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12"/>
    <d v="2020-04-20T10:07:19"/>
    <n v="16"/>
    <m/>
    <m/>
    <n v="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13"/>
    <d v="2020-04-20T10:07:19"/>
    <n v="3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14"/>
    <d v="2020-04-20T10:07:19"/>
    <n v="11"/>
    <m/>
    <m/>
    <n v="4"/>
    <n v="2"/>
    <m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16"/>
    <d v="2020-04-20T10:07:19"/>
    <n v="673"/>
    <n v="2"/>
    <n v="8"/>
    <n v="75"/>
    <n v="97"/>
    <n v="85"/>
    <n v="170"/>
    <n v="131"/>
    <n v="61"/>
    <m/>
    <n v="39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17"/>
    <d v="2020-04-20T10:07:19"/>
    <n v="35"/>
    <m/>
    <m/>
    <n v="4"/>
    <n v="6"/>
    <n v="10"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25"/>
    <d v="2020-04-20T10:07:1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18"/>
    <d v="2020-04-20T10:07:19"/>
    <n v="42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19"/>
    <d v="2020-04-20T10:07:19"/>
    <n v="961"/>
    <m/>
    <m/>
    <n v="9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20"/>
    <d v="2020-04-20T10:07:19"/>
    <n v="961"/>
    <n v="9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2"/>
    <x v="21"/>
    <d v="2020-04-20T10:07:19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4"/>
    <x v="0"/>
    <d v="2020-04-20T10:07:49"/>
    <n v="5400"/>
    <m/>
    <m/>
    <m/>
    <n v="2250"/>
    <n v="3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4"/>
    <x v="23"/>
    <d v="2020-04-20T10:07:49"/>
    <n v="7"/>
    <m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4"/>
    <x v="7"/>
    <d v="2020-04-20T10:07:49"/>
    <n v="110"/>
    <m/>
    <n v="2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4"/>
    <x v="8"/>
    <d v="2020-04-20T10:07:49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4"/>
    <x v="9"/>
    <d v="2020-04-20T10:07:49"/>
    <n v="10"/>
    <m/>
    <m/>
    <m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4"/>
    <x v="10"/>
    <d v="2020-04-20T10:07:49"/>
    <n v="292"/>
    <m/>
    <m/>
    <m/>
    <m/>
    <n v="48"/>
    <n v="140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4"/>
    <x v="24"/>
    <d v="2020-04-20T10:07:4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4"/>
    <x v="11"/>
    <d v="2020-04-20T10:07:49"/>
    <n v="48"/>
    <m/>
    <m/>
    <m/>
    <m/>
    <m/>
    <m/>
    <m/>
    <n v="2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4"/>
    <x v="12"/>
    <d v="2020-04-20T10:07:49"/>
    <n v="16"/>
    <m/>
    <m/>
    <n v="2"/>
    <n v="4"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4"/>
    <x v="14"/>
    <d v="2020-04-20T10:07:49"/>
    <n v="9"/>
    <m/>
    <m/>
    <n v="1"/>
    <n v="2"/>
    <n v="2"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4"/>
    <x v="16"/>
    <d v="2020-04-20T10:07:49"/>
    <n v="237"/>
    <m/>
    <n v="1"/>
    <n v="27"/>
    <n v="27"/>
    <n v="24"/>
    <n v="70"/>
    <n v="52"/>
    <n v="24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4"/>
    <x v="18"/>
    <d v="2020-04-20T10:07:49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4"/>
    <x v="19"/>
    <d v="2020-04-20T10:07:49"/>
    <n v="331"/>
    <n v="5"/>
    <n v="35"/>
    <n v="331"/>
    <n v="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4"/>
    <x v="20"/>
    <d v="2020-04-20T10:07:49"/>
    <n v="331"/>
    <n v="3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324"/>
    <x v="21"/>
    <d v="2020-04-20T10:07:4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0"/>
    <d v="2020-04-20T10:08:20"/>
    <n v="29.7"/>
    <n v="0"/>
    <n v="9"/>
    <n v="10.8"/>
    <n v="0"/>
    <n v="9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1"/>
    <d v="2020-04-20T10:08:20"/>
    <n v="10"/>
    <n v="0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3"/>
    <d v="2020-04-20T10:08:20"/>
    <n v="28"/>
    <m/>
    <m/>
    <m/>
    <m/>
    <n v="8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22"/>
    <d v="2020-04-20T10:08:20"/>
    <n v="8"/>
    <m/>
    <m/>
    <m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6"/>
    <d v="2020-04-20T10:08:20"/>
    <n v="9.8000000000000007"/>
    <n v="1.82"/>
    <n v="7.9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23"/>
    <d v="2020-04-20T10:08:20"/>
    <n v="12"/>
    <n v="0"/>
    <n v="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7"/>
    <d v="2020-04-20T10:08:20"/>
    <n v="440"/>
    <n v="12"/>
    <n v="12"/>
    <n v="206"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8"/>
    <d v="2020-04-20T10:08:20"/>
    <n v="8"/>
    <n v="0"/>
    <n v="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9"/>
    <d v="2020-04-20T10:08:20"/>
    <n v="50"/>
    <m/>
    <m/>
    <m/>
    <m/>
    <n v="10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10"/>
    <d v="2020-04-20T10:08:20"/>
    <n v="935"/>
    <m/>
    <m/>
    <m/>
    <m/>
    <n v="172"/>
    <n v="368"/>
    <n v="3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24"/>
    <d v="2020-04-20T10:08:20"/>
    <n v="27"/>
    <m/>
    <m/>
    <m/>
    <m/>
    <m/>
    <m/>
    <m/>
    <m/>
    <n v="27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11"/>
    <d v="2020-04-20T10:08:20"/>
    <n v="169"/>
    <m/>
    <m/>
    <m/>
    <m/>
    <m/>
    <m/>
    <m/>
    <n v="95"/>
    <m/>
    <n v="7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12"/>
    <d v="2020-04-20T10:08:20"/>
    <n v="60"/>
    <m/>
    <n v="0"/>
    <n v="4"/>
    <n v="6"/>
    <n v="10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13"/>
    <d v="2020-04-20T10:08:20"/>
    <n v="7"/>
    <n v="1"/>
    <n v="2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14"/>
    <d v="2020-04-20T10:08:20"/>
    <n v="39"/>
    <n v="0"/>
    <n v="0"/>
    <n v="2"/>
    <n v="3"/>
    <n v="5"/>
    <n v="6"/>
    <n v="14"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16"/>
    <d v="2020-04-20T10:08:20"/>
    <n v="822"/>
    <n v="6"/>
    <n v="6"/>
    <n v="103"/>
    <n v="105"/>
    <n v="86"/>
    <n v="184"/>
    <n v="200"/>
    <n v="95"/>
    <m/>
    <n v="3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17"/>
    <d v="2020-04-20T10:08:20"/>
    <n v="19"/>
    <n v="0"/>
    <n v="1"/>
    <n v="2"/>
    <n v="2"/>
    <n v="4"/>
    <n v="7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25"/>
    <d v="2020-04-20T10:08:20"/>
    <n v="1"/>
    <n v="0"/>
    <n v="13"/>
    <n v="1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26"/>
    <d v="2020-04-20T10:08:20"/>
    <n v="0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18"/>
    <d v="2020-04-20T10:08:20"/>
    <n v="50"/>
    <n v="0"/>
    <n v="6"/>
    <n v="5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19"/>
    <d v="2020-04-20T10:08:20"/>
    <n v="431"/>
    <n v="18"/>
    <n v="285"/>
    <n v="431"/>
    <n v="18"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20"/>
    <d v="2020-04-20T10:08:20"/>
    <n v="431"/>
    <n v="4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25"/>
    <x v="21"/>
    <d v="2020-04-20T10:08:20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0"/>
    <x v="1"/>
    <d v="2020-04-20T10:10:1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0"/>
    <x v="3"/>
    <d v="2020-04-20T10:10:15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0"/>
    <x v="7"/>
    <d v="2020-04-20T10:10:15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0"/>
    <x v="10"/>
    <d v="2020-04-20T10:10:15"/>
    <n v="26"/>
    <m/>
    <m/>
    <m/>
    <m/>
    <n v="4"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0"/>
    <x v="24"/>
    <d v="2020-04-20T10:10:15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0"/>
    <x v="11"/>
    <d v="2020-04-20T10:10:1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0"/>
    <x v="14"/>
    <d v="2020-04-20T10:10:1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0"/>
    <x v="16"/>
    <d v="2020-04-20T10:10:15"/>
    <n v="19"/>
    <m/>
    <m/>
    <n v="2"/>
    <n v="1"/>
    <n v="2"/>
    <n v="3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0"/>
    <x v="17"/>
    <d v="2020-04-20T10:10:15"/>
    <n v="4"/>
    <m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0"/>
    <x v="26"/>
    <d v="2020-04-20T10:10:15"/>
    <n v="2"/>
    <m/>
    <n v="0"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0"/>
    <x v="27"/>
    <d v="2020-04-20T10:10:1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0"/>
    <x v="19"/>
    <d v="2020-04-20T10:10:15"/>
    <n v="74"/>
    <m/>
    <n v="47"/>
    <n v="74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0"/>
    <x v="20"/>
    <d v="2020-04-20T10:10:15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1"/>
    <x v="23"/>
    <d v="2020-04-20T10:10:4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1"/>
    <x v="7"/>
    <d v="2020-04-20T10:10:47"/>
    <n v="14"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1"/>
    <x v="9"/>
    <d v="2020-04-20T10:10:4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1"/>
    <x v="10"/>
    <d v="2020-04-20T10:10:47"/>
    <n v="64"/>
    <m/>
    <m/>
    <m/>
    <m/>
    <n v="10"/>
    <n v="2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1"/>
    <x v="24"/>
    <d v="2020-04-20T10:10:47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1"/>
    <x v="11"/>
    <d v="2020-04-20T10:10:47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1"/>
    <x v="12"/>
    <d v="2020-04-20T10:10:4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1"/>
    <x v="14"/>
    <d v="2020-04-20T10:10:47"/>
    <n v="3"/>
    <m/>
    <n v="1"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1"/>
    <x v="16"/>
    <d v="2020-04-20T10:10:47"/>
    <n v="44"/>
    <m/>
    <m/>
    <n v="2"/>
    <n v="5"/>
    <n v="5"/>
    <n v="14"/>
    <n v="13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1"/>
    <x v="19"/>
    <d v="2020-04-20T10:10:47"/>
    <n v="95"/>
    <m/>
    <n v="42"/>
    <n v="95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1"/>
    <x v="20"/>
    <d v="2020-04-20T10:10:47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2"/>
    <x v="7"/>
    <d v="2020-04-20T10:11:08"/>
    <n v="22"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2"/>
    <x v="9"/>
    <d v="2020-04-20T10:11:0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2"/>
    <x v="10"/>
    <d v="2020-04-20T10:11:08"/>
    <n v="66"/>
    <m/>
    <m/>
    <m/>
    <m/>
    <n v="14"/>
    <n v="3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2"/>
    <x v="11"/>
    <d v="2020-04-20T10:11:08"/>
    <n v="9"/>
    <m/>
    <m/>
    <m/>
    <m/>
    <m/>
    <m/>
    <m/>
    <n v="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2"/>
    <x v="12"/>
    <d v="2020-04-20T10:11:0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2"/>
    <x v="14"/>
    <d v="2020-04-20T10:11:08"/>
    <n v="3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2"/>
    <x v="16"/>
    <d v="2020-04-20T10:11:08"/>
    <n v="50"/>
    <m/>
    <m/>
    <n v="6"/>
    <n v="5"/>
    <n v="7"/>
    <n v="16"/>
    <n v="1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2"/>
    <x v="19"/>
    <d v="2020-04-20T10:11:08"/>
    <n v="104"/>
    <m/>
    <n v="42"/>
    <n v="104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02"/>
    <x v="20"/>
    <d v="2020-04-20T10:11:08"/>
    <n v="104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09"/>
    <x v="23"/>
    <d v="2020-04-20T10:11:37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09"/>
    <x v="10"/>
    <d v="2020-04-20T10:11:3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09"/>
    <x v="12"/>
    <d v="2020-04-20T10:11:3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09"/>
    <x v="14"/>
    <d v="2020-04-20T10:11:3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09"/>
    <x v="16"/>
    <d v="2020-04-20T10:11:37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09"/>
    <x v="18"/>
    <d v="2020-04-20T10:11:37"/>
    <n v="6"/>
    <m/>
    <n v="1"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09"/>
    <x v="19"/>
    <d v="2020-04-20T10:11:37"/>
    <n v="13"/>
    <m/>
    <n v="23"/>
    <n v="13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09"/>
    <x v="20"/>
    <d v="2020-04-20T10:11:3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09"/>
    <x v="21"/>
    <d v="2020-04-20T10:11:3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0"/>
    <x v="7"/>
    <d v="2020-04-20T10:12:02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0"/>
    <x v="10"/>
    <d v="2020-04-20T10:12:02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0"/>
    <x v="11"/>
    <d v="2020-04-20T10:12:02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0"/>
    <x v="16"/>
    <d v="2020-04-20T10:12:02"/>
    <n v="11"/>
    <m/>
    <m/>
    <n v="1"/>
    <n v="2"/>
    <m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0"/>
    <x v="18"/>
    <d v="2020-04-20T10:12:0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0"/>
    <x v="19"/>
    <d v="2020-04-20T10:12:02"/>
    <n v="37"/>
    <m/>
    <n v="20"/>
    <n v="37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0"/>
    <x v="20"/>
    <d v="2020-04-20T10:12:02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0"/>
    <x v="21"/>
    <d v="2020-04-20T10:12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1"/>
    <x v="10"/>
    <d v="2020-04-20T10:12:39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1"/>
    <x v="16"/>
    <d v="2020-04-20T10:12:39"/>
    <n v="6"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1"/>
    <x v="18"/>
    <d v="2020-04-20T10:12:39"/>
    <m/>
    <m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1"/>
    <x v="19"/>
    <d v="2020-04-20T10:12:39"/>
    <n v="26"/>
    <n v="2"/>
    <n v="7"/>
    <n v="26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326"/>
    <x v="9"/>
    <d v="2020-04-20T10:15:10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326"/>
    <x v="10"/>
    <d v="2020-04-20T10:15:10"/>
    <n v="323"/>
    <m/>
    <m/>
    <m/>
    <m/>
    <n v="56"/>
    <n v="118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326"/>
    <x v="11"/>
    <d v="2020-04-20T10:15:10"/>
    <n v="61"/>
    <m/>
    <m/>
    <m/>
    <m/>
    <m/>
    <m/>
    <m/>
    <n v="30"/>
    <m/>
    <n v="26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326"/>
    <x v="12"/>
    <d v="2020-04-20T10:15:10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326"/>
    <x v="14"/>
    <d v="2020-04-20T10:15:10"/>
    <n v="3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326"/>
    <x v="16"/>
    <d v="2020-04-20T10:15:10"/>
    <n v="273"/>
    <n v="1"/>
    <n v="5"/>
    <n v="24"/>
    <n v="32"/>
    <n v="28"/>
    <n v="59"/>
    <n v="76"/>
    <n v="30"/>
    <m/>
    <n v="13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326"/>
    <x v="17"/>
    <d v="2020-04-20T10:15:10"/>
    <n v="8"/>
    <m/>
    <m/>
    <n v="1"/>
    <n v="1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326"/>
    <x v="18"/>
    <d v="2020-04-20T10:15:10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326"/>
    <x v="19"/>
    <d v="2020-04-20T10:15:10"/>
    <n v="204"/>
    <m/>
    <m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326"/>
    <x v="20"/>
    <d v="2020-04-20T10:15:10"/>
    <n v="204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326"/>
    <x v="21"/>
    <d v="2020-04-20T10:15:1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4"/>
    <x v="0"/>
    <d v="2020-04-20T10:16:35"/>
    <n v="2.7"/>
    <m/>
    <m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4"/>
    <x v="7"/>
    <d v="2020-04-20T10:16:35"/>
    <n v="8"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4"/>
    <x v="8"/>
    <d v="2020-04-20T10:16:3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4"/>
    <x v="10"/>
    <d v="2020-04-20T10:16:35"/>
    <n v="20"/>
    <m/>
    <m/>
    <m/>
    <m/>
    <n v="8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4"/>
    <x v="11"/>
    <d v="2020-04-20T10:16:3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4"/>
    <x v="16"/>
    <d v="2020-04-20T10:16:35"/>
    <n v="15"/>
    <m/>
    <n v="1"/>
    <n v="1"/>
    <n v="2"/>
    <n v="4"/>
    <n v="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4"/>
    <x v="18"/>
    <d v="2020-04-20T10:16:35"/>
    <n v="2"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4"/>
    <x v="19"/>
    <d v="2020-04-20T10:16:35"/>
    <n v="39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4"/>
    <x v="20"/>
    <d v="2020-04-20T10:16:35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4"/>
    <x v="21"/>
    <d v="2020-04-20T10:16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14"/>
    <d v="2020-05-20T09:29:49"/>
    <n v="15"/>
    <n v="0"/>
    <n v="1"/>
    <n v="4"/>
    <n v="3"/>
    <n v="2"/>
    <n v="0"/>
    <n v="3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16"/>
    <d v="2020-05-20T09:29:49"/>
    <n v="428"/>
    <n v="0"/>
    <n v="2"/>
    <n v="54"/>
    <n v="60"/>
    <n v="57"/>
    <n v="94"/>
    <n v="91"/>
    <n v="43"/>
    <m/>
    <n v="2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17"/>
    <d v="2020-05-20T09:29:49"/>
    <n v="7"/>
    <n v="0"/>
    <n v="0"/>
    <n v="1"/>
    <n v="2"/>
    <n v="1"/>
    <n v="2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0"/>
    <x v="11"/>
    <d v="2020-05-20T09:31:49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0"/>
    <x v="12"/>
    <d v="2020-05-20T09:31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0"/>
    <x v="14"/>
    <d v="2020-05-20T09:31:49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0"/>
    <x v="16"/>
    <d v="2020-05-20T09:31:49"/>
    <n v="34"/>
    <m/>
    <m/>
    <n v="5"/>
    <n v="4"/>
    <n v="1"/>
    <n v="9"/>
    <n v="10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0"/>
    <x v="18"/>
    <d v="2020-05-20T09:31:4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0"/>
    <x v="19"/>
    <d v="2020-05-20T09:31:49"/>
    <n v="48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0"/>
    <x v="20"/>
    <d v="2020-05-20T09:31:49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500"/>
    <x v="21"/>
    <d v="2020-05-20T09:31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1"/>
    <x v="20"/>
    <d v="2020-04-20T10:12:39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326"/>
    <x v="30"/>
    <d v="2020-04-20T10:15:10"/>
    <n v="3.17"/>
    <m/>
    <m/>
    <m/>
    <m/>
    <n v="3.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326"/>
    <x v="0"/>
    <d v="2020-04-20T10:15:10"/>
    <n v="2.93"/>
    <m/>
    <m/>
    <m/>
    <m/>
    <n v="2.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326"/>
    <x v="1"/>
    <d v="2020-04-20T10:15:10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326"/>
    <x v="3"/>
    <d v="2020-04-20T10:15:10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326"/>
    <x v="32"/>
    <d v="2020-04-20T10:15:1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326"/>
    <x v="7"/>
    <d v="2020-04-20T10:15:10"/>
    <n v="121"/>
    <n v="1"/>
    <n v="6"/>
    <n v="48"/>
    <n v="6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326"/>
    <x v="8"/>
    <d v="2020-04-20T10:15:1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5"/>
    <x v="7"/>
    <d v="2020-04-20T10:18:54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5"/>
    <x v="10"/>
    <d v="2020-04-20T10:18:54"/>
    <n v="32"/>
    <m/>
    <m/>
    <m/>
    <m/>
    <n v="10"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5"/>
    <x v="11"/>
    <d v="2020-04-20T10:18:54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5"/>
    <x v="16"/>
    <d v="2020-04-20T10:18:54"/>
    <n v="25"/>
    <m/>
    <m/>
    <m/>
    <n v="5"/>
    <n v="5"/>
    <n v="6"/>
    <n v="5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5"/>
    <x v="18"/>
    <d v="2020-04-20T10:18:54"/>
    <n v="18"/>
    <m/>
    <n v="8"/>
    <n v="1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5"/>
    <x v="19"/>
    <d v="2020-04-20T10:18:54"/>
    <n v="117"/>
    <n v="2"/>
    <n v="46"/>
    <n v="117"/>
    <n v="2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5"/>
    <x v="20"/>
    <d v="2020-04-20T10:18:54"/>
    <n v="11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5"/>
    <x v="21"/>
    <d v="2020-04-20T10:18:54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6"/>
    <x v="7"/>
    <d v="2020-04-20T10:19:53"/>
    <n v="26"/>
    <m/>
    <m/>
    <n v="2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6"/>
    <x v="9"/>
    <d v="2020-04-20T10:19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6"/>
    <x v="10"/>
    <d v="2020-04-20T10:19:53"/>
    <n v="58"/>
    <m/>
    <m/>
    <m/>
    <m/>
    <n v="6"/>
    <n v="3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6"/>
    <x v="11"/>
    <d v="2020-04-20T10:19:53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6"/>
    <x v="12"/>
    <d v="2020-04-20T10:19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6"/>
    <x v="14"/>
    <d v="2020-04-20T10:19:5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6"/>
    <x v="16"/>
    <d v="2020-04-20T10:19:53"/>
    <n v="47"/>
    <m/>
    <m/>
    <n v="11"/>
    <n v="2"/>
    <n v="3"/>
    <n v="19"/>
    <n v="7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6"/>
    <x v="25"/>
    <d v="2020-04-20T10:19:5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6"/>
    <x v="26"/>
    <d v="2020-04-20T10:19:5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6"/>
    <x v="27"/>
    <d v="2020-04-20T10:19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6"/>
    <x v="18"/>
    <d v="2020-04-20T10:19:53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6"/>
    <x v="19"/>
    <d v="2020-04-20T10:19:53"/>
    <n v="107"/>
    <n v="2"/>
    <n v="27"/>
    <n v="107"/>
    <n v="2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6"/>
    <x v="20"/>
    <d v="2020-04-20T10:19:53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6"/>
    <x v="21"/>
    <d v="2020-04-20T10:19:53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7"/>
    <x v="22"/>
    <d v="2020-04-20T10:44:1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7"/>
    <x v="7"/>
    <d v="2020-04-20T10:44:13"/>
    <n v="14"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9"/>
    <x v="7"/>
    <d v="2020-04-20T10:44:45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9"/>
    <x v="10"/>
    <d v="2020-04-20T10:44:45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9"/>
    <x v="24"/>
    <d v="2020-04-20T10:44:4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9"/>
    <x v="14"/>
    <d v="2020-04-20T10:44:4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9"/>
    <x v="16"/>
    <d v="2020-04-20T10:44:45"/>
    <n v="5"/>
    <m/>
    <m/>
    <n v="1"/>
    <n v="1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9"/>
    <x v="18"/>
    <d v="2020-04-20T10:44:45"/>
    <n v="1"/>
    <m/>
    <n v="4"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9"/>
    <x v="19"/>
    <d v="2020-04-20T10:44:45"/>
    <n v="36"/>
    <m/>
    <n v="11"/>
    <n v="36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9"/>
    <x v="20"/>
    <d v="2020-04-20T10:44:45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22"/>
    <x v="14"/>
    <d v="2020-04-20T10:49:49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22"/>
    <x v="16"/>
    <d v="2020-04-20T10:49:49"/>
    <n v="8"/>
    <m/>
    <m/>
    <n v="4"/>
    <m/>
    <n v="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22"/>
    <x v="25"/>
    <d v="2020-04-20T10:49:4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22"/>
    <x v="18"/>
    <d v="2020-04-20T10:49:49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22"/>
    <x v="19"/>
    <d v="2020-04-20T10:49:49"/>
    <n v="36"/>
    <m/>
    <n v="1"/>
    <n v="3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22"/>
    <x v="20"/>
    <d v="2020-04-20T10:49:49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22"/>
    <x v="21"/>
    <d v="2020-04-20T10:49:4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5"/>
    <x v="7"/>
    <d v="2020-04-20T10:50:20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5"/>
    <x v="10"/>
    <d v="2020-04-20T10:50:20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5"/>
    <x v="11"/>
    <d v="2020-04-20T10:50:20"/>
    <n v="10"/>
    <m/>
    <m/>
    <m/>
    <m/>
    <m/>
    <m/>
    <m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5"/>
    <x v="16"/>
    <d v="2020-04-20T10:50:20"/>
    <n v="14"/>
    <m/>
    <m/>
    <n v="2"/>
    <n v="1"/>
    <m/>
    <n v="3"/>
    <n v="2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5"/>
    <x v="18"/>
    <d v="2020-04-20T10:50:20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5"/>
    <x v="19"/>
    <d v="2020-04-20T10:50:20"/>
    <n v="72"/>
    <m/>
    <n v="4"/>
    <n v="7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5"/>
    <x v="20"/>
    <d v="2020-04-20T10:50:20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5"/>
    <x v="21"/>
    <d v="2020-04-20T10:50:2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7"/>
    <x v="7"/>
    <d v="2020-04-20T10:50:44"/>
    <n v="6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7"/>
    <x v="10"/>
    <d v="2020-04-20T10:50:44"/>
    <n v="18"/>
    <m/>
    <m/>
    <m/>
    <m/>
    <n v="2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7"/>
    <x v="11"/>
    <d v="2020-04-20T10:50:4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7"/>
    <x v="16"/>
    <d v="2020-04-20T10:50:44"/>
    <n v="13"/>
    <m/>
    <n v="1"/>
    <n v="2"/>
    <m/>
    <n v="1"/>
    <n v="3"/>
    <n v="5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7"/>
    <x v="25"/>
    <d v="2020-04-20T10:50:44"/>
    <n v="15"/>
    <m/>
    <n v="6"/>
    <n v="1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7"/>
    <x v="18"/>
    <d v="2020-04-20T10:50:4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7"/>
    <x v="19"/>
    <d v="2020-04-20T10:50:44"/>
    <n v="63"/>
    <m/>
    <n v="28"/>
    <n v="63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7"/>
    <x v="20"/>
    <d v="2020-04-20T10:50:44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7"/>
    <x v="21"/>
    <d v="2020-04-20T10:50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7"/>
    <x v="10"/>
    <d v="2020-04-20T10:44:13"/>
    <n v="34"/>
    <m/>
    <m/>
    <m/>
    <m/>
    <n v="8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7"/>
    <x v="24"/>
    <d v="2020-04-20T10:44:1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7"/>
    <x v="11"/>
    <d v="2020-04-20T10:44:1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7"/>
    <x v="14"/>
    <d v="2020-04-20T10:44:13"/>
    <n v="2"/>
    <m/>
    <m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7"/>
    <x v="16"/>
    <d v="2020-04-20T10:44:13"/>
    <n v="25"/>
    <m/>
    <m/>
    <n v="3"/>
    <n v="4"/>
    <n v="4"/>
    <n v="4"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7"/>
    <x v="25"/>
    <d v="2020-04-20T10:44:1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7"/>
    <x v="18"/>
    <d v="2020-04-20T10:44:13"/>
    <n v="13"/>
    <m/>
    <n v="8"/>
    <n v="13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7"/>
    <x v="19"/>
    <d v="2020-04-20T10:44:13"/>
    <n v="86"/>
    <m/>
    <n v="25"/>
    <n v="86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7"/>
    <x v="20"/>
    <d v="2020-04-20T10:44:13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7"/>
    <x v="21"/>
    <d v="2020-04-20T10:44:13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19"/>
    <x v="21"/>
    <d v="2020-04-20T10:44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22"/>
    <x v="7"/>
    <d v="2020-04-20T10:49:49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22"/>
    <x v="9"/>
    <d v="2020-04-20T10:49:4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22"/>
    <x v="10"/>
    <d v="2020-04-20T10:49:4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22"/>
    <x v="11"/>
    <d v="2020-04-20T10:49:4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22"/>
    <x v="12"/>
    <d v="2020-04-20T10:49:4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8"/>
    <x v="7"/>
    <d v="2020-04-20T10:51:03"/>
    <n v="12"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8"/>
    <x v="9"/>
    <d v="2020-04-20T10:51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8"/>
    <x v="10"/>
    <d v="2020-04-20T10:51:03"/>
    <n v="34"/>
    <m/>
    <m/>
    <m/>
    <m/>
    <n v="4"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8"/>
    <x v="11"/>
    <d v="2020-04-20T10:51:03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8"/>
    <x v="12"/>
    <d v="2020-04-20T10:51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8"/>
    <x v="14"/>
    <d v="2020-04-20T10:51:0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8"/>
    <x v="16"/>
    <d v="2020-04-20T10:51:03"/>
    <n v="26"/>
    <m/>
    <m/>
    <n v="4"/>
    <n v="2"/>
    <n v="2"/>
    <n v="9"/>
    <n v="6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8"/>
    <x v="18"/>
    <d v="2020-04-20T10:51:0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8"/>
    <x v="19"/>
    <d v="2020-04-20T10:51:03"/>
    <n v="94"/>
    <m/>
    <n v="3"/>
    <n v="9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8"/>
    <x v="20"/>
    <d v="2020-04-20T10:51:03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28"/>
    <x v="21"/>
    <d v="2020-04-20T10:51:0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0"/>
    <x v="23"/>
    <d v="2020-04-20T10:51:2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0"/>
    <x v="7"/>
    <d v="2020-04-20T10:51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0"/>
    <x v="9"/>
    <d v="2020-04-20T10:51:2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0"/>
    <x v="10"/>
    <d v="2020-04-20T10:51:28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0"/>
    <x v="11"/>
    <d v="2020-04-20T10:51:2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0"/>
    <x v="12"/>
    <d v="2020-04-20T10:51:28"/>
    <n v="6"/>
    <m/>
    <m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0"/>
    <x v="14"/>
    <d v="2020-04-20T10:51:28"/>
    <n v="3"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0"/>
    <x v="16"/>
    <d v="2020-04-20T10:51:28"/>
    <n v="9"/>
    <m/>
    <m/>
    <m/>
    <n v="1"/>
    <m/>
    <n v="1"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0"/>
    <x v="18"/>
    <d v="2020-04-20T10:51:28"/>
    <n v="4"/>
    <n v="1"/>
    <n v="0"/>
    <n v="4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0"/>
    <x v="19"/>
    <d v="2020-04-20T10:51:28"/>
    <n v="35"/>
    <n v="2"/>
    <n v="0"/>
    <n v="35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0"/>
    <x v="20"/>
    <d v="2020-04-20T10:51:28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0"/>
    <x v="21"/>
    <d v="2020-04-20T10:51:2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1"/>
    <x v="7"/>
    <d v="2020-05-20T09:34:24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2"/>
    <x v="7"/>
    <d v="2020-04-20T10:52:33"/>
    <n v="12"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2"/>
    <x v="9"/>
    <d v="2020-04-20T10:52:3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1"/>
    <x v="10"/>
    <d v="2020-05-20T09:34:24"/>
    <n v="18"/>
    <m/>
    <m/>
    <m/>
    <m/>
    <n v="6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1"/>
    <x v="16"/>
    <d v="2020-05-20T09:34:24"/>
    <n v="12"/>
    <m/>
    <m/>
    <n v="3"/>
    <m/>
    <n v="3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1"/>
    <x v="18"/>
    <d v="2020-05-20T09:34:2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1"/>
    <x v="19"/>
    <d v="2020-05-20T09:34:24"/>
    <n v="74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1"/>
    <x v="20"/>
    <d v="2020-05-20T09:34:24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1"/>
    <x v="21"/>
    <d v="2020-05-20T09:34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2"/>
    <x v="10"/>
    <d v="2020-04-20T10:52:33"/>
    <n v="44"/>
    <m/>
    <m/>
    <m/>
    <m/>
    <n v="10"/>
    <n v="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2"/>
    <x v="11"/>
    <d v="2020-04-20T10:52:33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2"/>
    <x v="12"/>
    <d v="2020-04-20T10:52:3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2"/>
    <x v="14"/>
    <d v="2020-04-20T10:52:3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2"/>
    <x v="16"/>
    <d v="2020-04-20T10:52:33"/>
    <n v="30"/>
    <m/>
    <m/>
    <n v="3"/>
    <n v="3"/>
    <n v="5"/>
    <n v="4"/>
    <n v="1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2"/>
    <x v="26"/>
    <d v="2020-04-20T10:52:3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2"/>
    <x v="27"/>
    <d v="2020-04-20T10:52:3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2"/>
    <x v="18"/>
    <d v="2020-04-20T10:52:33"/>
    <n v="13"/>
    <m/>
    <n v="3"/>
    <n v="1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2"/>
    <x v="19"/>
    <d v="2020-04-20T10:52:33"/>
    <n v="90"/>
    <n v="1"/>
    <n v="23"/>
    <n v="90"/>
    <n v="1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2"/>
    <x v="20"/>
    <d v="2020-04-20T10:52:33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2"/>
    <x v="21"/>
    <d v="2020-04-20T10:52:33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4"/>
    <x v="6"/>
    <d v="2020-04-20T10:53:14"/>
    <n v="3.27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4"/>
    <x v="7"/>
    <d v="2020-04-20T10:53:14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4"/>
    <x v="9"/>
    <d v="2020-04-20T10:53:1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4"/>
    <x v="10"/>
    <d v="2020-04-20T10:53:14"/>
    <n v="12"/>
    <m/>
    <m/>
    <m/>
    <m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4"/>
    <x v="11"/>
    <d v="2020-04-20T10:53:14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4"/>
    <x v="12"/>
    <d v="2020-04-20T10:53:1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4"/>
    <x v="13"/>
    <d v="2020-04-20T10:53:1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4"/>
    <x v="14"/>
    <d v="2020-04-20T10:53:1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4"/>
    <x v="16"/>
    <d v="2020-04-20T10:53:14"/>
    <n v="13"/>
    <m/>
    <m/>
    <m/>
    <n v="5"/>
    <n v="3"/>
    <n v="2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4"/>
    <x v="18"/>
    <d v="2020-04-20T10:53:14"/>
    <n v="12"/>
    <m/>
    <n v="1"/>
    <n v="1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4"/>
    <x v="19"/>
    <d v="2020-04-20T10:53:14"/>
    <n v="60"/>
    <m/>
    <n v="7"/>
    <n v="60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4"/>
    <x v="20"/>
    <d v="2020-04-20T10:53:14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4"/>
    <x v="21"/>
    <d v="2020-04-20T10:53:1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5"/>
    <x v="5"/>
    <d v="2020-04-20T10:53:42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5"/>
    <x v="23"/>
    <d v="2020-04-20T10:53:42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5"/>
    <x v="7"/>
    <d v="2020-04-20T10:53:42"/>
    <n v="14"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5"/>
    <x v="39"/>
    <d v="2020-04-20T10:53:4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5"/>
    <x v="9"/>
    <d v="2020-04-20T10:53:4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5"/>
    <x v="10"/>
    <d v="2020-04-20T10:53:42"/>
    <n v="40"/>
    <m/>
    <m/>
    <m/>
    <m/>
    <n v="2"/>
    <n v="2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5"/>
    <x v="11"/>
    <d v="2020-04-20T10:53:42"/>
    <n v="6"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5"/>
    <x v="12"/>
    <d v="2020-04-20T10:53:42"/>
    <n v="4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5"/>
    <x v="13"/>
    <d v="2020-04-20T10:53:4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5"/>
    <x v="14"/>
    <d v="2020-04-20T10:53:42"/>
    <n v="2"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5"/>
    <x v="16"/>
    <d v="2020-04-20T10:53:42"/>
    <n v="33"/>
    <m/>
    <m/>
    <n v="4"/>
    <n v="3"/>
    <n v="1"/>
    <n v="1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5"/>
    <x v="18"/>
    <d v="2020-04-20T10:53:42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5"/>
    <x v="19"/>
    <d v="2020-04-20T10:53:42"/>
    <n v="98"/>
    <m/>
    <n v="60"/>
    <n v="98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5"/>
    <x v="20"/>
    <d v="2020-04-20T10:53:42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5"/>
    <x v="21"/>
    <d v="2020-04-20T10:53:4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6"/>
    <x v="7"/>
    <d v="2020-04-20T10:54:01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6"/>
    <x v="10"/>
    <d v="2020-04-20T10:54:01"/>
    <n v="13"/>
    <m/>
    <m/>
    <m/>
    <m/>
    <n v="6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6"/>
    <x v="16"/>
    <d v="2020-04-20T10:54:01"/>
    <n v="9"/>
    <m/>
    <m/>
    <n v="1"/>
    <n v="1"/>
    <n v="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6"/>
    <x v="18"/>
    <d v="2020-04-20T10:54:01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6"/>
    <x v="19"/>
    <d v="2020-04-20T10:54:01"/>
    <n v="50"/>
    <m/>
    <n v="5"/>
    <n v="5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6"/>
    <x v="20"/>
    <d v="2020-04-20T10:54:01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36"/>
    <x v="21"/>
    <d v="2020-04-20T10:54:01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37"/>
    <x v="7"/>
    <d v="2020-04-20T10:54:37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37"/>
    <x v="10"/>
    <d v="2020-04-20T10:54:37"/>
    <n v="16"/>
    <m/>
    <m/>
    <m/>
    <m/>
    <n v="6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37"/>
    <x v="24"/>
    <d v="2020-04-20T10:54:37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37"/>
    <x v="11"/>
    <d v="2020-04-20T10:54:37"/>
    <n v="10"/>
    <m/>
    <m/>
    <m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37"/>
    <x v="14"/>
    <d v="2020-04-20T10:54:37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37"/>
    <x v="16"/>
    <d v="2020-04-20T10:54:37"/>
    <n v="17"/>
    <m/>
    <m/>
    <n v="2"/>
    <n v="2"/>
    <n v="3"/>
    <n v="2"/>
    <n v="3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37"/>
    <x v="17"/>
    <d v="2020-04-20T10:54:37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37"/>
    <x v="25"/>
    <d v="2020-04-20T10:54:37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37"/>
    <x v="18"/>
    <d v="2020-04-20T10:54:37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37"/>
    <x v="19"/>
    <d v="2020-04-20T10:54:37"/>
    <n v="104"/>
    <n v="2"/>
    <n v="3"/>
    <n v="104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37"/>
    <x v="20"/>
    <d v="2020-04-20T10:54:37"/>
    <n v="104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37"/>
    <x v="21"/>
    <d v="2020-04-20T10:54:37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39"/>
    <x v="7"/>
    <d v="2020-04-20T10:55:04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39"/>
    <x v="10"/>
    <d v="2020-04-20T10:55:04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39"/>
    <x v="16"/>
    <d v="2020-04-20T10:55:04"/>
    <n v="6"/>
    <m/>
    <m/>
    <n v="1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39"/>
    <x v="18"/>
    <d v="2020-04-20T10:55:04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39"/>
    <x v="19"/>
    <d v="2020-04-20T10:55:04"/>
    <n v="45"/>
    <m/>
    <n v="11"/>
    <n v="45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39"/>
    <x v="20"/>
    <d v="2020-04-20T10:55:04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439"/>
    <x v="21"/>
    <d v="2020-04-20T10:55:0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440"/>
    <x v="19"/>
    <d v="2020-04-20T10:55:29"/>
    <n v="63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440"/>
    <x v="20"/>
    <d v="2020-04-20T10:55:29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41"/>
    <x v="7"/>
    <d v="2020-04-20T10:55:5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41"/>
    <x v="10"/>
    <d v="2020-04-20T10:55:55"/>
    <n v="18"/>
    <m/>
    <m/>
    <m/>
    <m/>
    <n v="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41"/>
    <x v="11"/>
    <d v="2020-04-20T10:55:5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41"/>
    <x v="16"/>
    <d v="2020-04-20T10:55:55"/>
    <n v="12"/>
    <m/>
    <m/>
    <m/>
    <n v="2"/>
    <n v="2"/>
    <n v="3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41"/>
    <x v="18"/>
    <d v="2020-04-20T10:55:55"/>
    <n v="20"/>
    <m/>
    <n v="1"/>
    <n v="2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41"/>
    <x v="19"/>
    <d v="2020-04-20T10:55:55"/>
    <n v="77"/>
    <m/>
    <n v="10"/>
    <n v="77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41"/>
    <x v="20"/>
    <d v="2020-04-20T10:55:55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41"/>
    <x v="21"/>
    <d v="2020-04-20T10:55:55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442"/>
    <x v="7"/>
    <d v="2020-04-20T10:56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442"/>
    <x v="10"/>
    <d v="2020-04-20T10:56:26"/>
    <n v="10"/>
    <m/>
    <m/>
    <m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442"/>
    <x v="16"/>
    <d v="2020-04-20T10:56:26"/>
    <n v="6"/>
    <m/>
    <m/>
    <m/>
    <n v="1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442"/>
    <x v="26"/>
    <d v="2020-04-20T10:56:2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442"/>
    <x v="27"/>
    <d v="2020-04-20T10:56:2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442"/>
    <x v="19"/>
    <d v="2020-04-20T10:56:26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442"/>
    <x v="20"/>
    <d v="2020-04-20T10:56:26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50"/>
    <x v="7"/>
    <d v="2020-04-20T10:56:53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50"/>
    <x v="10"/>
    <d v="2020-04-20T10:56:53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50"/>
    <x v="11"/>
    <d v="2020-04-20T10:56:53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50"/>
    <x v="16"/>
    <d v="2020-04-20T10:56:53"/>
    <n v="11"/>
    <m/>
    <m/>
    <n v="2"/>
    <n v="2"/>
    <n v="1"/>
    <n v="3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50"/>
    <x v="18"/>
    <d v="2020-04-20T10:56:53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50"/>
    <x v="19"/>
    <d v="2020-04-20T10:56:53"/>
    <n v="214"/>
    <m/>
    <n v="1"/>
    <n v="21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50"/>
    <x v="20"/>
    <d v="2020-04-20T10:56:53"/>
    <n v="214"/>
    <n v="2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50"/>
    <x v="21"/>
    <d v="2020-04-20T10:56:53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50"/>
    <x v="35"/>
    <d v="2020-04-20T10:56:5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50"/>
    <x v="36"/>
    <d v="2020-04-20T10:56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51"/>
    <x v="7"/>
    <d v="2020-04-20T10:58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51"/>
    <x v="10"/>
    <d v="2020-04-20T10:58:09"/>
    <n v="8"/>
    <m/>
    <m/>
    <m/>
    <m/>
    <n v="0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51"/>
    <x v="16"/>
    <d v="2020-04-20T10:58:09"/>
    <n v="5"/>
    <m/>
    <m/>
    <m/>
    <n v="1"/>
    <n v="0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51"/>
    <x v="18"/>
    <d v="2020-04-20T10:58:09"/>
    <n v="13"/>
    <n v="0"/>
    <n v="0"/>
    <n v="1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51"/>
    <x v="19"/>
    <d v="2020-04-20T10:58:09"/>
    <n v="74"/>
    <n v="3"/>
    <n v="3"/>
    <n v="7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51"/>
    <x v="20"/>
    <d v="2020-04-20T10:58:09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51"/>
    <x v="21"/>
    <d v="2020-04-20T10:58:09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3"/>
    <x v="3"/>
    <d v="2020-04-20T11:03:1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3"/>
    <x v="23"/>
    <d v="2020-04-20T11:03:15"/>
    <n v="4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3"/>
    <x v="7"/>
    <d v="2020-04-20T11:03:15"/>
    <n v="25"/>
    <m/>
    <n v="3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3"/>
    <x v="9"/>
    <d v="2020-04-20T11:03:15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3"/>
    <x v="10"/>
    <d v="2020-04-20T11:03:15"/>
    <n v="127"/>
    <m/>
    <m/>
    <m/>
    <m/>
    <n v="24"/>
    <n v="46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3"/>
    <x v="24"/>
    <d v="2020-04-20T11:03:15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3"/>
    <x v="11"/>
    <d v="2020-04-20T11:03:15"/>
    <n v="16"/>
    <m/>
    <m/>
    <m/>
    <m/>
    <m/>
    <m/>
    <m/>
    <n v="5"/>
    <m/>
    <n v="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3"/>
    <x v="12"/>
    <d v="2020-04-20T11:03:15"/>
    <n v="8"/>
    <m/>
    <m/>
    <n v="2"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3"/>
    <x v="14"/>
    <d v="2020-04-20T11:03:15"/>
    <n v="6"/>
    <n v="1"/>
    <m/>
    <n v="1"/>
    <m/>
    <n v="1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3"/>
    <x v="16"/>
    <d v="2020-04-20T11:03:15"/>
    <n v="90"/>
    <m/>
    <n v="3"/>
    <n v="5"/>
    <n v="6"/>
    <n v="12"/>
    <n v="23"/>
    <n v="29"/>
    <n v="5"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3"/>
    <x v="17"/>
    <d v="2020-04-20T11:03:15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3"/>
    <x v="18"/>
    <d v="2020-04-20T11:03:15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3"/>
    <x v="19"/>
    <d v="2020-04-20T11:03:15"/>
    <n v="121"/>
    <m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3"/>
    <x v="20"/>
    <d v="2020-04-20T11:03:15"/>
    <n v="121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3"/>
    <x v="21"/>
    <d v="2020-04-20T11:03:1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4"/>
    <x v="23"/>
    <d v="2020-04-20T11:07:3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4"/>
    <x v="10"/>
    <d v="2020-04-20T11:07:36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4"/>
    <x v="11"/>
    <d v="2020-04-20T11:07:36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4"/>
    <x v="12"/>
    <d v="2020-04-20T11:07:3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4"/>
    <x v="14"/>
    <d v="2020-04-20T11:07:3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4"/>
    <x v="16"/>
    <d v="2020-04-20T11:07:36"/>
    <n v="5"/>
    <m/>
    <m/>
    <m/>
    <m/>
    <m/>
    <n v="1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4"/>
    <x v="18"/>
    <d v="2020-04-20T11:07:36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4"/>
    <x v="19"/>
    <d v="2020-04-20T11:07:36"/>
    <n v="46"/>
    <n v="1"/>
    <n v="2"/>
    <n v="46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4"/>
    <x v="20"/>
    <d v="2020-04-20T11:07:36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4"/>
    <x v="21"/>
    <d v="2020-04-20T11:07:3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5"/>
    <x v="23"/>
    <d v="2020-04-20T11:08:1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5"/>
    <x v="7"/>
    <d v="2020-04-20T11:08:14"/>
    <n v="22"/>
    <m/>
    <n v="2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5"/>
    <x v="9"/>
    <d v="2020-04-20T11:08:14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5"/>
    <x v="10"/>
    <d v="2020-04-20T11:08:14"/>
    <n v="74"/>
    <m/>
    <m/>
    <m/>
    <m/>
    <n v="10"/>
    <n v="36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5"/>
    <x v="24"/>
    <d v="2020-04-20T11:08:14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5"/>
    <x v="11"/>
    <d v="2020-04-20T11:08:14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5"/>
    <x v="12"/>
    <d v="2020-04-20T11:08:14"/>
    <n v="6"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5"/>
    <x v="14"/>
    <d v="2020-04-20T11:08:14"/>
    <n v="4"/>
    <m/>
    <m/>
    <m/>
    <n v="1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5"/>
    <x v="16"/>
    <d v="2020-04-20T11:08:14"/>
    <n v="54"/>
    <m/>
    <n v="1"/>
    <n v="3"/>
    <n v="7"/>
    <n v="5"/>
    <n v="18"/>
    <n v="14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5"/>
    <x v="19"/>
    <d v="2020-04-20T11:08:14"/>
    <n v="59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5"/>
    <x v="20"/>
    <d v="2020-04-20T11:08:14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6"/>
    <x v="23"/>
    <d v="2020-04-20T11:08:29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6"/>
    <x v="7"/>
    <d v="2020-04-20T11:08:29"/>
    <n v="20"/>
    <m/>
    <m/>
    <n v="1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6"/>
    <x v="10"/>
    <d v="2020-04-20T11:08:29"/>
    <n v="54"/>
    <m/>
    <m/>
    <m/>
    <m/>
    <n v="10"/>
    <n v="1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6"/>
    <x v="11"/>
    <d v="2020-04-20T11:08:29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6"/>
    <x v="12"/>
    <d v="2020-04-20T11:08:2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6"/>
    <x v="14"/>
    <d v="2020-04-20T11:08:2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6"/>
    <x v="16"/>
    <d v="2020-04-20T11:08:29"/>
    <n v="41"/>
    <m/>
    <m/>
    <n v="6"/>
    <n v="3"/>
    <n v="6"/>
    <n v="14"/>
    <n v="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6"/>
    <x v="18"/>
    <d v="2020-04-20T11:08:2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6"/>
    <x v="19"/>
    <d v="2020-04-20T11:08:29"/>
    <n v="42"/>
    <m/>
    <n v="3"/>
    <n v="4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6"/>
    <x v="20"/>
    <d v="2020-04-20T11:08:29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6"/>
    <x v="21"/>
    <d v="2020-04-20T11:08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7"/>
    <x v="7"/>
    <d v="2020-04-20T11:08:5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7"/>
    <x v="9"/>
    <d v="2020-04-20T11:08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7"/>
    <x v="10"/>
    <d v="2020-04-20T11:08:59"/>
    <n v="18"/>
    <m/>
    <m/>
    <m/>
    <m/>
    <n v="6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7"/>
    <x v="11"/>
    <d v="2020-04-20T11:08:5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7"/>
    <x v="12"/>
    <d v="2020-04-20T11:08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7"/>
    <x v="14"/>
    <d v="2020-04-20T11:08:59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7"/>
    <x v="16"/>
    <d v="2020-04-20T11:08:59"/>
    <n v="11"/>
    <m/>
    <m/>
    <n v="1"/>
    <m/>
    <n v="3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7"/>
    <x v="18"/>
    <d v="2020-04-20T11:08:59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7"/>
    <x v="19"/>
    <d v="2020-04-20T11:08:59"/>
    <n v="60"/>
    <n v="1"/>
    <n v="10"/>
    <n v="60"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7"/>
    <x v="20"/>
    <d v="2020-04-20T11:08:59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7"/>
    <x v="21"/>
    <d v="2020-04-20T11:08:5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8"/>
    <x v="3"/>
    <d v="2020-04-20T11:09:1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8"/>
    <x v="7"/>
    <d v="2020-04-20T11:09:18"/>
    <n v="28"/>
    <n v="1"/>
    <m/>
    <n v="8"/>
    <n v="18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8"/>
    <x v="9"/>
    <d v="2020-04-20T11:09:18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8"/>
    <x v="10"/>
    <d v="2020-04-20T11:09:18"/>
    <n v="138"/>
    <m/>
    <m/>
    <m/>
    <m/>
    <n v="30"/>
    <n v="48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8"/>
    <x v="24"/>
    <d v="2020-04-20T11:09:18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8"/>
    <x v="11"/>
    <d v="2020-04-20T11:09:18"/>
    <n v="16"/>
    <m/>
    <m/>
    <m/>
    <m/>
    <m/>
    <m/>
    <m/>
    <n v="5"/>
    <m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8"/>
    <x v="12"/>
    <d v="2020-04-20T11:09:18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8"/>
    <x v="14"/>
    <d v="2020-04-20T11:09:18"/>
    <n v="4"/>
    <m/>
    <m/>
    <m/>
    <m/>
    <n v="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8"/>
    <x v="16"/>
    <d v="2020-04-20T11:09:18"/>
    <n v="94"/>
    <n v="1"/>
    <m/>
    <n v="4"/>
    <n v="9"/>
    <n v="15"/>
    <n v="24"/>
    <n v="30"/>
    <n v="5"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8"/>
    <x v="17"/>
    <d v="2020-04-20T11:09:1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8"/>
    <x v="18"/>
    <d v="2020-04-20T11:09:18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8"/>
    <x v="19"/>
    <d v="2020-04-20T11:09:18"/>
    <n v="142"/>
    <m/>
    <m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8"/>
    <x v="20"/>
    <d v="2020-04-20T11:09:18"/>
    <n v="142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8"/>
    <x v="21"/>
    <d v="2020-04-20T11:09:18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59"/>
    <x v="3"/>
    <d v="2020-04-20T11:10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59"/>
    <x v="7"/>
    <d v="2020-04-20T11:10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59"/>
    <x v="10"/>
    <d v="2020-04-20T11:10:35"/>
    <n v="16"/>
    <m/>
    <m/>
    <m/>
    <m/>
    <n v="6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59"/>
    <x v="11"/>
    <d v="2020-04-20T11:10:3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59"/>
    <x v="44"/>
    <d v="2020-04-20T11:10:3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59"/>
    <x v="16"/>
    <d v="2020-04-20T11:10:35"/>
    <n v="10"/>
    <m/>
    <m/>
    <m/>
    <n v="1"/>
    <n v="3"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59"/>
    <x v="17"/>
    <d v="2020-04-20T11:10:3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59"/>
    <x v="26"/>
    <d v="2020-04-20T11:10:35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59"/>
    <x v="27"/>
    <d v="2020-04-20T11:10:3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59"/>
    <x v="19"/>
    <d v="2020-04-20T11:10:35"/>
    <n v="55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59"/>
    <x v="20"/>
    <d v="2020-04-20T11:10:35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0"/>
    <x v="7"/>
    <d v="2020-04-20T11:10:57"/>
    <n v="12"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0"/>
    <x v="10"/>
    <d v="2020-04-20T11:10:57"/>
    <n v="46"/>
    <m/>
    <m/>
    <m/>
    <m/>
    <n v="6"/>
    <n v="1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1"/>
    <x v="16"/>
    <d v="2020-04-20T11:11:26"/>
    <n v="6"/>
    <m/>
    <m/>
    <m/>
    <n v="1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1"/>
    <x v="18"/>
    <d v="2020-04-20T11:11:2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1"/>
    <x v="19"/>
    <d v="2020-04-20T11:11:26"/>
    <n v="45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1"/>
    <x v="20"/>
    <d v="2020-04-20T11:11:26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1"/>
    <x v="21"/>
    <d v="2020-04-20T11:11:2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2"/>
    <x v="28"/>
    <d v="2020-04-20T11:11:4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2"/>
    <x v="7"/>
    <d v="2020-04-20T11:11:46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2"/>
    <x v="8"/>
    <d v="2020-04-20T11:11:4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2"/>
    <x v="10"/>
    <d v="2020-04-20T11:11:46"/>
    <n v="10"/>
    <m/>
    <m/>
    <m/>
    <m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2"/>
    <x v="11"/>
    <d v="2020-04-20T11:11:46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2"/>
    <x v="16"/>
    <d v="2020-04-20T11:11:46"/>
    <n v="12"/>
    <m/>
    <m/>
    <n v="1"/>
    <n v="2"/>
    <n v="1"/>
    <m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2"/>
    <x v="18"/>
    <d v="2020-04-20T11:11:46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2"/>
    <x v="19"/>
    <d v="2020-04-20T11:11:46"/>
    <n v="71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2"/>
    <x v="20"/>
    <d v="2020-04-20T11:11:46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2"/>
    <x v="21"/>
    <d v="2020-04-20T11:11:4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3"/>
    <x v="7"/>
    <d v="2020-04-20T11:12:02"/>
    <n v="18"/>
    <m/>
    <m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3"/>
    <x v="10"/>
    <d v="2020-04-20T11:12:02"/>
    <n v="30"/>
    <m/>
    <m/>
    <m/>
    <m/>
    <n v="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3"/>
    <x v="11"/>
    <d v="2020-04-20T11:12:0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3"/>
    <x v="16"/>
    <d v="2020-04-20T11:12:02"/>
    <n v="26"/>
    <m/>
    <m/>
    <n v="2"/>
    <n v="7"/>
    <n v="3"/>
    <n v="6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3"/>
    <x v="18"/>
    <d v="2020-04-20T11:12:02"/>
    <n v="22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3"/>
    <x v="19"/>
    <d v="2020-04-20T11:12:02"/>
    <n v="81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3"/>
    <x v="20"/>
    <d v="2020-04-20T11:12:02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3"/>
    <x v="21"/>
    <d v="2020-04-20T11:12:02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4"/>
    <x v="7"/>
    <d v="2020-04-20T11:14:07"/>
    <n v="10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0"/>
    <x v="11"/>
    <d v="2020-04-20T11:10:57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0"/>
    <x v="16"/>
    <d v="2020-04-20T11:10:57"/>
    <n v="31"/>
    <m/>
    <m/>
    <n v="3"/>
    <n v="3"/>
    <n v="3"/>
    <n v="8"/>
    <n v="1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0"/>
    <x v="18"/>
    <d v="2020-04-20T11:10:57"/>
    <n v="10"/>
    <m/>
    <n v="2"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0"/>
    <x v="19"/>
    <d v="2020-04-20T11:10:57"/>
    <n v="107"/>
    <m/>
    <n v="27"/>
    <n v="107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0"/>
    <x v="20"/>
    <d v="2020-04-20T11:10:57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0"/>
    <x v="21"/>
    <d v="2020-04-20T11:10:57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1"/>
    <x v="7"/>
    <d v="2020-04-20T11:11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1"/>
    <x v="10"/>
    <d v="2020-04-20T11:11:2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5"/>
    <x v="7"/>
    <d v="2020-04-20T11:15:20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5"/>
    <x v="10"/>
    <d v="2020-04-20T11:15:20"/>
    <n v="12"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5"/>
    <x v="11"/>
    <d v="2020-04-20T11:15:2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5"/>
    <x v="16"/>
    <d v="2020-04-20T11:15:20"/>
    <n v="9"/>
    <m/>
    <m/>
    <n v="1"/>
    <n v="1"/>
    <n v="2"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5"/>
    <x v="18"/>
    <d v="2020-04-20T11:15:20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5"/>
    <x v="19"/>
    <d v="2020-04-20T11:15:20"/>
    <n v="4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5"/>
    <x v="20"/>
    <d v="2020-04-20T11:15:20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5"/>
    <x v="21"/>
    <d v="2020-04-20T11:15:2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6"/>
    <x v="27"/>
    <d v="2020-04-20T11:15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6"/>
    <x v="18"/>
    <d v="2020-04-20T11:15:36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6"/>
    <x v="19"/>
    <d v="2020-04-20T11:15:36"/>
    <n v="68"/>
    <m/>
    <n v="7"/>
    <n v="68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6"/>
    <x v="20"/>
    <d v="2020-04-20T11:15:36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6"/>
    <x v="21"/>
    <d v="2020-04-20T11:15:3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5"/>
    <x v="23"/>
    <d v="2020-04-20T11:17:2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5"/>
    <x v="7"/>
    <d v="2020-04-20T11:17:26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5"/>
    <x v="10"/>
    <d v="2020-04-20T11:17:26"/>
    <n v="24"/>
    <m/>
    <m/>
    <m/>
    <m/>
    <n v="2"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5"/>
    <x v="12"/>
    <d v="2020-04-20T11:17:2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5"/>
    <x v="14"/>
    <d v="2020-04-20T11:17:2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5"/>
    <x v="16"/>
    <d v="2020-04-20T11:17:26"/>
    <n v="16"/>
    <m/>
    <m/>
    <n v="4"/>
    <m/>
    <n v="1"/>
    <n v="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5"/>
    <x v="18"/>
    <d v="2020-04-20T11:17:26"/>
    <n v="5"/>
    <n v="1"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5"/>
    <x v="19"/>
    <d v="2020-04-20T11:17:26"/>
    <n v="37"/>
    <n v="1"/>
    <n v="2"/>
    <n v="37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5"/>
    <x v="20"/>
    <d v="2020-04-20T11:17:26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5"/>
    <x v="21"/>
    <d v="2020-04-20T11:17:2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6"/>
    <x v="7"/>
    <d v="2020-04-20T11:19:30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6"/>
    <x v="9"/>
    <d v="2020-04-20T11:19:3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6"/>
    <x v="10"/>
    <d v="2020-04-20T11:19:30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6"/>
    <x v="11"/>
    <d v="2020-04-20T11:19:3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6"/>
    <x v="12"/>
    <d v="2020-04-20T11:19:3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6"/>
    <x v="14"/>
    <d v="2020-04-20T11:19:3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6"/>
    <x v="16"/>
    <d v="2020-04-20T11:19:30"/>
    <n v="6"/>
    <m/>
    <m/>
    <m/>
    <n v="3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6"/>
    <x v="18"/>
    <d v="2020-04-20T11:19:30"/>
    <n v="3"/>
    <n v="0"/>
    <m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6"/>
    <x v="19"/>
    <d v="2020-04-20T11:19:30"/>
    <n v="20"/>
    <n v="0"/>
    <n v="1"/>
    <n v="2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6"/>
    <x v="20"/>
    <d v="2020-04-20T11:19:30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6"/>
    <x v="21"/>
    <d v="2020-04-20T11:19:3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7"/>
    <x v="7"/>
    <d v="2020-04-20T11:19:59"/>
    <n v="9"/>
    <m/>
    <n v="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7"/>
    <x v="9"/>
    <d v="2020-04-20T11:19:59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7"/>
    <x v="10"/>
    <d v="2020-04-20T11:19:59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7"/>
    <x v="11"/>
    <d v="2020-04-20T11:19:59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7"/>
    <x v="12"/>
    <d v="2020-04-20T11:19:59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7"/>
    <x v="14"/>
    <d v="2020-04-20T11:19:5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8"/>
    <x v="5"/>
    <d v="2020-04-20T11:21:12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8"/>
    <x v="7"/>
    <d v="2020-04-20T11:21:12"/>
    <n v="22"/>
    <n v="0"/>
    <n v="0"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8"/>
    <x v="9"/>
    <d v="2020-04-20T11:21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8"/>
    <x v="10"/>
    <d v="2020-04-20T11:21:12"/>
    <n v="57"/>
    <m/>
    <m/>
    <m/>
    <m/>
    <n v="10"/>
    <n v="3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8"/>
    <x v="11"/>
    <d v="2020-04-20T11:21:12"/>
    <n v="6"/>
    <m/>
    <m/>
    <m/>
    <m/>
    <m/>
    <m/>
    <m/>
    <n v="0"/>
    <m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8"/>
    <x v="12"/>
    <d v="2020-04-20T11:21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8"/>
    <x v="13"/>
    <d v="2020-04-20T11:21:1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8"/>
    <x v="14"/>
    <d v="2020-04-20T11:21:1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9"/>
    <x v="16"/>
    <d v="2020-04-20T11:21:32"/>
    <n v="34"/>
    <n v="0"/>
    <n v="0"/>
    <n v="7"/>
    <n v="4"/>
    <n v="5"/>
    <n v="11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9"/>
    <x v="18"/>
    <d v="2020-04-20T11:21:32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9"/>
    <x v="19"/>
    <d v="2020-04-20T11:21:32"/>
    <n v="61"/>
    <m/>
    <n v="50"/>
    <n v="61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9"/>
    <x v="20"/>
    <d v="2020-04-20T11:21:32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9"/>
    <x v="21"/>
    <d v="2020-04-20T11:21:3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0"/>
    <x v="3"/>
    <d v="2020-04-20T11:22:1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0"/>
    <x v="23"/>
    <d v="2020-04-20T11:22: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0"/>
    <x v="7"/>
    <d v="2020-04-20T11:22:11"/>
    <n v="50"/>
    <n v="0"/>
    <n v="4"/>
    <n v="2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4"/>
    <x v="9"/>
    <d v="2020-04-20T11:14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4"/>
    <x v="10"/>
    <d v="2020-04-20T11:14:07"/>
    <n v="26"/>
    <m/>
    <m/>
    <m/>
    <m/>
    <n v="2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4"/>
    <x v="11"/>
    <d v="2020-04-20T11:14:07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4"/>
    <x v="12"/>
    <d v="2020-04-20T11:14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4"/>
    <x v="14"/>
    <d v="2020-04-20T11:14:07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4"/>
    <x v="16"/>
    <d v="2020-04-20T11:14:07"/>
    <n v="21"/>
    <m/>
    <m/>
    <n v="1"/>
    <n v="4"/>
    <n v="1"/>
    <n v="4"/>
    <n v="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4"/>
    <x v="25"/>
    <d v="2020-04-20T11:14:0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4"/>
    <x v="37"/>
    <d v="2020-04-20T11:14:0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4"/>
    <x v="18"/>
    <d v="2020-04-20T11:14:07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4"/>
    <x v="19"/>
    <d v="2020-04-20T11:14:07"/>
    <n v="80"/>
    <n v="1"/>
    <m/>
    <n v="8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4"/>
    <x v="20"/>
    <d v="2020-04-20T11:14:07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4"/>
    <x v="21"/>
    <d v="2020-04-20T11:14:0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6"/>
    <x v="7"/>
    <d v="2020-04-20T11:15:36"/>
    <n v="10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6"/>
    <x v="10"/>
    <d v="2020-04-20T11:15:36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6"/>
    <x v="16"/>
    <d v="2020-04-20T11:15:36"/>
    <n v="12"/>
    <m/>
    <m/>
    <n v="1"/>
    <n v="4"/>
    <m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66"/>
    <x v="26"/>
    <d v="2020-04-20T11:15:3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7"/>
    <x v="16"/>
    <d v="2020-04-20T11:19:59"/>
    <n v="10"/>
    <m/>
    <m/>
    <n v="2"/>
    <n v="2"/>
    <m/>
    <n v="3"/>
    <n v="1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7"/>
    <x v="18"/>
    <d v="2020-04-20T11:19:59"/>
    <n v="4"/>
    <n v="0"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7"/>
    <x v="19"/>
    <d v="2020-04-20T11:19:59"/>
    <n v="79"/>
    <n v="0"/>
    <n v="1"/>
    <n v="79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7"/>
    <x v="20"/>
    <d v="2020-04-20T11:19:59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477"/>
    <x v="21"/>
    <d v="2020-04-20T11:19:5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8"/>
    <x v="16"/>
    <d v="2020-04-20T11:21:12"/>
    <n v="43"/>
    <m/>
    <m/>
    <n v="8"/>
    <n v="3"/>
    <n v="5"/>
    <n v="15"/>
    <n v="9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8"/>
    <x v="18"/>
    <d v="2020-04-20T11:21:12"/>
    <n v="9"/>
    <m/>
    <n v="1"/>
    <n v="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8"/>
    <x v="19"/>
    <d v="2020-04-20T11:21:12"/>
    <n v="43"/>
    <m/>
    <n v="25"/>
    <n v="43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8"/>
    <x v="20"/>
    <d v="2020-04-20T11:21:12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8"/>
    <x v="21"/>
    <d v="2020-04-20T11:21:1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9"/>
    <x v="7"/>
    <d v="2020-04-20T11:21:32"/>
    <n v="22"/>
    <n v="0"/>
    <n v="0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9"/>
    <x v="9"/>
    <d v="2020-04-20T11:21:32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9"/>
    <x v="10"/>
    <d v="2020-04-20T11:21:32"/>
    <n v="38"/>
    <m/>
    <m/>
    <m/>
    <m/>
    <n v="10"/>
    <n v="2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9"/>
    <x v="11"/>
    <d v="2020-04-20T11:21:32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9"/>
    <x v="12"/>
    <d v="2020-04-20T11:21:32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79"/>
    <x v="14"/>
    <d v="2020-04-20T11:21:3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1"/>
    <x v="16"/>
    <d v="2020-04-20T11:23:07"/>
    <n v="6"/>
    <n v="0"/>
    <n v="0"/>
    <n v="1"/>
    <n v="0"/>
    <n v="2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1"/>
    <x v="26"/>
    <d v="2020-04-20T11:23:07"/>
    <n v="3"/>
    <m/>
    <n v="0"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1"/>
    <x v="27"/>
    <d v="2020-04-20T11:23:0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1"/>
    <x v="18"/>
    <d v="2020-04-20T11:23:07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1"/>
    <x v="19"/>
    <d v="2020-04-20T11:23:07"/>
    <n v="15"/>
    <m/>
    <n v="4"/>
    <n v="1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1"/>
    <x v="20"/>
    <d v="2020-04-20T11:23:07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1"/>
    <x v="21"/>
    <d v="2020-04-20T11:23:0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1"/>
    <x v="35"/>
    <d v="2020-04-20T11:23:07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1"/>
    <x v="36"/>
    <d v="2020-04-20T11:23:0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2"/>
    <x v="7"/>
    <d v="2020-04-20T11:23:2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2"/>
    <x v="10"/>
    <d v="2020-04-20T11:23:25"/>
    <n v="20"/>
    <m/>
    <m/>
    <m/>
    <m/>
    <m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2"/>
    <x v="16"/>
    <d v="2020-04-20T11:23:25"/>
    <n v="11"/>
    <m/>
    <m/>
    <m/>
    <n v="1"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2"/>
    <x v="18"/>
    <d v="2020-04-20T11:23:25"/>
    <n v="9"/>
    <n v="0"/>
    <n v="13"/>
    <n v="9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2"/>
    <x v="19"/>
    <d v="2020-04-20T11:23:25"/>
    <n v="87"/>
    <n v="0"/>
    <n v="13"/>
    <n v="87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2"/>
    <x v="20"/>
    <d v="2020-04-20T11:23:25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2"/>
    <x v="21"/>
    <d v="2020-04-20T11:23:2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3"/>
    <x v="7"/>
    <d v="2020-04-20T11:23:4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3"/>
    <x v="10"/>
    <d v="2020-04-20T11:23:47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3"/>
    <x v="16"/>
    <d v="2020-04-20T11:23:47"/>
    <n v="8"/>
    <m/>
    <m/>
    <m/>
    <n v="1"/>
    <m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3"/>
    <x v="18"/>
    <d v="2020-04-20T11:23:47"/>
    <n v="4"/>
    <n v="0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3"/>
    <x v="19"/>
    <d v="2020-04-20T11:23:47"/>
    <n v="32"/>
    <n v="0"/>
    <n v="4"/>
    <n v="3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3"/>
    <x v="20"/>
    <d v="2020-04-20T11:23:47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3"/>
    <x v="21"/>
    <d v="2020-04-20T11:23:4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4"/>
    <x v="6"/>
    <d v="2020-04-20T11:24:41"/>
    <n v="3288"/>
    <m/>
    <m/>
    <n v="32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8"/>
    <x v="10"/>
    <d v="2020-04-20T11:25:10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8"/>
    <x v="16"/>
    <d v="2020-04-20T11:25:10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8"/>
    <x v="18"/>
    <d v="2020-04-20T11:25:10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8"/>
    <x v="19"/>
    <d v="2020-04-20T11:25:10"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8"/>
    <x v="20"/>
    <d v="2020-04-20T11:25:10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8"/>
    <x v="21"/>
    <d v="2020-04-20T11:25:1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89"/>
    <x v="7"/>
    <d v="2020-04-20T11:25:27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89"/>
    <x v="10"/>
    <d v="2020-04-20T11:25:27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0"/>
    <x v="9"/>
    <d v="2020-04-20T11:22:1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0"/>
    <x v="10"/>
    <d v="2020-04-20T11:22:11"/>
    <n v="115"/>
    <m/>
    <m/>
    <m/>
    <m/>
    <n v="22"/>
    <n v="56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0"/>
    <x v="24"/>
    <d v="2020-04-20T11:22:1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0"/>
    <x v="11"/>
    <d v="2020-04-20T11:22:11"/>
    <n v="8"/>
    <m/>
    <m/>
    <m/>
    <m/>
    <m/>
    <m/>
    <m/>
    <n v="4"/>
    <m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0"/>
    <x v="12"/>
    <d v="2020-04-20T11:22:11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0"/>
    <x v="14"/>
    <d v="2020-04-20T11:22:11"/>
    <n v="4"/>
    <m/>
    <m/>
    <m/>
    <n v="1"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0"/>
    <x v="16"/>
    <d v="2020-04-20T11:22:11"/>
    <n v="89"/>
    <m/>
    <n v="2"/>
    <n v="11"/>
    <n v="12"/>
    <n v="11"/>
    <n v="28"/>
    <n v="19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0"/>
    <x v="17"/>
    <d v="2020-04-20T11:22:1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0"/>
    <x v="26"/>
    <d v="2020-04-20T11:22:11"/>
    <n v="1"/>
    <n v="0"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0"/>
    <x v="27"/>
    <d v="2020-04-20T11:22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0"/>
    <x v="18"/>
    <d v="2020-04-20T11:22:11"/>
    <n v="10"/>
    <n v="2"/>
    <n v="2"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0"/>
    <x v="19"/>
    <d v="2020-04-20T11:22:11"/>
    <n v="92"/>
    <n v="1"/>
    <n v="39"/>
    <n v="92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0"/>
    <x v="20"/>
    <d v="2020-04-20T11:22:11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0"/>
    <x v="21"/>
    <d v="2020-04-20T11:22:11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1"/>
    <x v="7"/>
    <d v="2020-04-20T11:23:07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481"/>
    <x v="10"/>
    <d v="2020-04-20T11:23:07"/>
    <n v="10"/>
    <m/>
    <m/>
    <m/>
    <m/>
    <n v="4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90"/>
    <x v="7"/>
    <d v="2020-04-20T11:26:2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90"/>
    <x v="9"/>
    <d v="2020-04-20T11:26:2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90"/>
    <x v="10"/>
    <d v="2020-04-20T11:26:29"/>
    <n v="6"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90"/>
    <x v="11"/>
    <d v="2020-04-20T11:26:2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90"/>
    <x v="12"/>
    <d v="2020-04-20T11:26:2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90"/>
    <x v="14"/>
    <d v="2020-04-20T11:26:29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90"/>
    <x v="16"/>
    <d v="2020-04-20T11:26:29"/>
    <n v="7"/>
    <m/>
    <m/>
    <m/>
    <n v="2"/>
    <n v="2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90"/>
    <x v="18"/>
    <d v="2020-04-20T11:26:29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90"/>
    <x v="19"/>
    <d v="2020-04-20T11:26:29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90"/>
    <x v="20"/>
    <d v="2020-04-20T11:26:29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90"/>
    <x v="21"/>
    <d v="2020-04-20T11:26:29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1"/>
    <x v="23"/>
    <d v="2020-04-20T11:27:0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1"/>
    <x v="7"/>
    <d v="2020-04-20T11:27:08"/>
    <n v="24"/>
    <m/>
    <m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1"/>
    <x v="9"/>
    <d v="2020-04-20T11:27:0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1"/>
    <x v="10"/>
    <d v="2020-04-20T11:27:08"/>
    <n v="90"/>
    <m/>
    <m/>
    <m/>
    <m/>
    <n v="14"/>
    <n v="34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1"/>
    <x v="11"/>
    <d v="2020-04-20T11:27:08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2"/>
    <x v="21"/>
    <d v="2020-04-20T11:27:37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93"/>
    <x v="10"/>
    <d v="2020-04-20T11:28:2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93"/>
    <x v="11"/>
    <d v="2020-04-20T11:28:2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93"/>
    <x v="16"/>
    <d v="2020-04-20T11:28:24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93"/>
    <x v="18"/>
    <d v="2020-04-20T11:28:24"/>
    <n v="5"/>
    <n v="0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93"/>
    <x v="19"/>
    <d v="2020-04-20T11:28:24"/>
    <n v="26"/>
    <n v="0"/>
    <n v="0"/>
    <n v="2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93"/>
    <x v="20"/>
    <d v="2020-04-20T11:28:24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93"/>
    <x v="21"/>
    <d v="2020-04-20T11:28:2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97"/>
    <x v="10"/>
    <d v="2020-04-20T11:29:3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97"/>
    <x v="16"/>
    <d v="2020-04-20T11:29:37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97"/>
    <x v="18"/>
    <d v="2020-04-20T11:29:37"/>
    <n v="5"/>
    <n v="0"/>
    <n v="0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97"/>
    <x v="19"/>
    <d v="2020-04-20T11:29:37"/>
    <n v="22"/>
    <n v="0"/>
    <n v="0"/>
    <n v="2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97"/>
    <x v="20"/>
    <d v="2020-04-20T11:29:37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97"/>
    <x v="21"/>
    <d v="2020-04-20T11:29:3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99"/>
    <x v="7"/>
    <d v="2020-04-20T11:29:56"/>
    <n v="10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99"/>
    <x v="10"/>
    <d v="2020-04-20T11:29:56"/>
    <n v="32"/>
    <m/>
    <m/>
    <m/>
    <m/>
    <n v="4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99"/>
    <x v="11"/>
    <d v="2020-04-20T11:29:5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499"/>
    <x v="16"/>
    <d v="2020-04-20T11:29:56"/>
    <n v="23"/>
    <m/>
    <m/>
    <n v="1"/>
    <n v="4"/>
    <n v="2"/>
    <n v="6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500"/>
    <x v="7"/>
    <d v="2020-04-20T11:30:28"/>
    <n v="22"/>
    <m/>
    <n v="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500"/>
    <x v="10"/>
    <d v="2020-04-20T11:30:28"/>
    <n v="40"/>
    <m/>
    <m/>
    <m/>
    <m/>
    <n v="4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500"/>
    <x v="11"/>
    <d v="2020-04-20T11:30:28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500"/>
    <x v="16"/>
    <d v="2020-04-20T11:30:28"/>
    <n v="33"/>
    <m/>
    <n v="1"/>
    <n v="5"/>
    <n v="5"/>
    <n v="2"/>
    <n v="9"/>
    <n v="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500"/>
    <x v="18"/>
    <d v="2020-04-20T11:30:2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500"/>
    <x v="19"/>
    <d v="2020-04-20T11:30:28"/>
    <n v="48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500"/>
    <x v="20"/>
    <d v="2020-04-20T11:30:28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500"/>
    <x v="21"/>
    <d v="2020-04-20T11:30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501"/>
    <x v="23"/>
    <d v="2020-04-20T11:31:02"/>
    <n v="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501"/>
    <x v="7"/>
    <d v="2020-04-20T11:31:02"/>
    <n v="15"/>
    <n v="1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501"/>
    <x v="9"/>
    <d v="2020-04-20T11:31:02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501"/>
    <x v="10"/>
    <d v="2020-04-20T11:31:02"/>
    <n v="60"/>
    <m/>
    <m/>
    <m/>
    <m/>
    <n v="10"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501"/>
    <x v="24"/>
    <d v="2020-04-20T11:31:02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501"/>
    <x v="11"/>
    <d v="2020-04-20T11:31:02"/>
    <n v="6"/>
    <m/>
    <m/>
    <m/>
    <m/>
    <m/>
    <m/>
    <m/>
    <n v="5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4"/>
    <x v="7"/>
    <d v="2020-04-20T11:24:41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4"/>
    <x v="9"/>
    <d v="2020-04-20T11:24:41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4"/>
    <x v="10"/>
    <d v="2020-04-20T11:24:41"/>
    <n v="40"/>
    <m/>
    <m/>
    <m/>
    <m/>
    <n v="4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4"/>
    <x v="11"/>
    <d v="2020-04-20T11:24:4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4"/>
    <x v="12"/>
    <d v="2020-04-20T11:24:41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4"/>
    <x v="13"/>
    <d v="2020-04-20T11:24:4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4"/>
    <x v="14"/>
    <d v="2020-04-20T11:24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4"/>
    <x v="16"/>
    <d v="2020-04-20T11:24:41"/>
    <n v="27"/>
    <m/>
    <m/>
    <m/>
    <n v="6"/>
    <n v="2"/>
    <n v="8"/>
    <n v="1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4"/>
    <x v="18"/>
    <d v="2020-04-20T11:24:41"/>
    <n v="5"/>
    <n v="0"/>
    <n v="0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4"/>
    <x v="19"/>
    <d v="2020-04-20T11:24:41"/>
    <n v="54"/>
    <n v="0"/>
    <n v="16"/>
    <n v="54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4"/>
    <x v="20"/>
    <d v="2020-04-20T11:24:41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84"/>
    <x v="21"/>
    <d v="2020-04-20T11:24:4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89"/>
    <x v="11"/>
    <d v="2020-04-20T11:25:2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89"/>
    <x v="16"/>
    <d v="2020-04-20T11:25:27"/>
    <n v="12"/>
    <m/>
    <m/>
    <n v="2"/>
    <n v="3"/>
    <n v="1"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89"/>
    <x v="19"/>
    <d v="2020-04-20T11:25:27"/>
    <n v="36"/>
    <m/>
    <n v="7"/>
    <n v="36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489"/>
    <x v="20"/>
    <d v="2020-04-20T11:25:27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1"/>
    <x v="12"/>
    <d v="2020-04-20T11:27:08"/>
    <n v="6"/>
    <m/>
    <m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1"/>
    <x v="14"/>
    <d v="2020-04-20T11:27:08"/>
    <n v="3"/>
    <m/>
    <m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1"/>
    <x v="16"/>
    <d v="2020-04-20T11:27:08"/>
    <n v="60"/>
    <m/>
    <m/>
    <n v="5"/>
    <n v="7"/>
    <n v="7"/>
    <n v="17"/>
    <n v="2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1"/>
    <x v="26"/>
    <d v="2020-04-20T11:27:0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1"/>
    <x v="27"/>
    <d v="2020-04-20T11:27:0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1"/>
    <x v="18"/>
    <d v="2020-04-20T11:27:08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1"/>
    <x v="19"/>
    <d v="2020-04-20T11:27:08"/>
    <n v="131"/>
    <m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1"/>
    <x v="20"/>
    <d v="2020-04-20T11:27:08"/>
    <n v="131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1"/>
    <x v="21"/>
    <d v="2020-04-20T11:27:08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2"/>
    <x v="7"/>
    <d v="2020-04-20T11:27:37"/>
    <n v="12"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2"/>
    <x v="10"/>
    <d v="2020-04-20T11:27:37"/>
    <n v="31"/>
    <m/>
    <m/>
    <m/>
    <m/>
    <n v="4"/>
    <n v="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2"/>
    <x v="11"/>
    <d v="2020-04-20T11:27:37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2"/>
    <x v="16"/>
    <d v="2020-04-20T11:27:37"/>
    <n v="25"/>
    <m/>
    <m/>
    <n v="3"/>
    <n v="3"/>
    <n v="2"/>
    <n v="4"/>
    <n v="1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2"/>
    <x v="18"/>
    <d v="2020-04-20T11:27:3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2"/>
    <x v="19"/>
    <d v="2020-04-20T11:27:37"/>
    <n v="54"/>
    <n v="1"/>
    <m/>
    <n v="5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92"/>
    <x v="20"/>
    <d v="2020-04-20T11:27:37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501"/>
    <x v="12"/>
    <d v="2020-04-20T11:31:02"/>
    <n v="8"/>
    <m/>
    <m/>
    <m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501"/>
    <x v="14"/>
    <d v="2020-04-20T11:31:02"/>
    <n v="6"/>
    <n v="1"/>
    <m/>
    <m/>
    <n v="1"/>
    <m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501"/>
    <x v="16"/>
    <d v="2020-04-20T11:31:02"/>
    <n v="44"/>
    <n v="1"/>
    <n v="1"/>
    <n v="4"/>
    <n v="2"/>
    <n v="5"/>
    <n v="12"/>
    <n v="13"/>
    <n v="5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501"/>
    <x v="18"/>
    <d v="2020-04-20T11:31:02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501"/>
    <x v="19"/>
    <d v="2020-04-20T11:31:02"/>
    <n v="133"/>
    <m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501"/>
    <x v="20"/>
    <d v="2020-04-20T11:31:02"/>
    <n v="133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501"/>
    <x v="21"/>
    <d v="2020-04-20T11:31:0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503"/>
    <x v="7"/>
    <d v="2020-04-20T11:32:22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503"/>
    <x v="9"/>
    <d v="2020-04-20T11:32:22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503"/>
    <x v="10"/>
    <d v="2020-04-20T11:32:22"/>
    <n v="8"/>
    <m/>
    <m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503"/>
    <x v="12"/>
    <d v="2020-04-20T11:32:22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503"/>
    <x v="14"/>
    <d v="2020-04-20T11:32:2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503"/>
    <x v="16"/>
    <d v="2020-04-20T11:32:22"/>
    <n v="6"/>
    <m/>
    <m/>
    <n v="1"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503"/>
    <x v="18"/>
    <d v="2020-04-20T11:32:22"/>
    <n v="5"/>
    <m/>
    <n v="2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503"/>
    <x v="19"/>
    <d v="2020-04-20T11:32:22"/>
    <n v="29"/>
    <m/>
    <n v="12"/>
    <n v="29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503"/>
    <x v="20"/>
    <d v="2020-04-20T11:32:22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503"/>
    <x v="21"/>
    <d v="2020-04-20T11:32:2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505"/>
    <x v="7"/>
    <d v="2020-04-20T11:32:54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505"/>
    <x v="10"/>
    <d v="2020-04-20T11:32:54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505"/>
    <x v="16"/>
    <d v="2020-04-20T11:32:54"/>
    <n v="14"/>
    <m/>
    <m/>
    <n v="3"/>
    <n v="2"/>
    <m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505"/>
    <x v="18"/>
    <d v="2020-04-20T11:32:5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505"/>
    <x v="19"/>
    <d v="2020-04-20T11:32:54"/>
    <n v="33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505"/>
    <x v="20"/>
    <d v="2020-04-20T11:32:54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505"/>
    <x v="21"/>
    <d v="2020-04-20T11:32:5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506"/>
    <x v="7"/>
    <d v="2020-04-20T11:33:27"/>
    <n v="14"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506"/>
    <x v="10"/>
    <d v="2020-04-20T11:33:27"/>
    <n v="22"/>
    <m/>
    <m/>
    <m/>
    <m/>
    <n v="4"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506"/>
    <x v="11"/>
    <d v="2020-04-20T11:33:27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506"/>
    <x v="16"/>
    <d v="2020-04-20T11:33:27"/>
    <n v="24"/>
    <m/>
    <m/>
    <n v="5"/>
    <n v="2"/>
    <n v="2"/>
    <n v="8"/>
    <n v="1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506"/>
    <x v="19"/>
    <d v="2020-04-20T11:33:27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1"/>
    <s v="105506"/>
    <x v="20"/>
    <d v="2020-04-20T11:33:2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507"/>
    <x v="3"/>
    <d v="2020-04-20T11:33:5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507"/>
    <x v="7"/>
    <d v="2020-04-20T11:33:54"/>
    <n v="16"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507"/>
    <x v="10"/>
    <d v="2020-04-20T11:33:54"/>
    <n v="60"/>
    <m/>
    <m/>
    <m/>
    <m/>
    <n v="26"/>
    <n v="1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507"/>
    <x v="11"/>
    <d v="2020-04-20T11:33:54"/>
    <n v="7"/>
    <m/>
    <m/>
    <m/>
    <m/>
    <m/>
    <m/>
    <m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507"/>
    <x v="16"/>
    <d v="2020-04-20T11:33:54"/>
    <n v="44"/>
    <m/>
    <m/>
    <n v="7"/>
    <n v="1"/>
    <n v="13"/>
    <n v="7"/>
    <n v="10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507"/>
    <x v="17"/>
    <d v="2020-04-20T11:33:5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507"/>
    <x v="25"/>
    <d v="2020-04-20T11:33:54"/>
    <n v="5"/>
    <m/>
    <n v="7"/>
    <n v="5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507"/>
    <x v="18"/>
    <d v="2020-04-20T11:33:54"/>
    <n v="22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507"/>
    <x v="19"/>
    <d v="2020-04-20T11:33:54"/>
    <n v="109"/>
    <m/>
    <n v="36"/>
    <n v="109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507"/>
    <x v="20"/>
    <d v="2020-04-20T11:33:54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507"/>
    <x v="21"/>
    <d v="2020-04-20T11:33:54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508"/>
    <x v="23"/>
    <d v="2020-04-20T11:34:09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508"/>
    <x v="10"/>
    <d v="2020-04-20T11:34:09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508"/>
    <x v="12"/>
    <d v="2020-04-20T11:34:0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508"/>
    <x v="14"/>
    <d v="2020-04-20T11:34:0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508"/>
    <x v="16"/>
    <d v="2020-04-20T11:34:09"/>
    <n v="5"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508"/>
    <x v="26"/>
    <d v="2020-04-20T11:34:0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508"/>
    <x v="27"/>
    <d v="2020-04-20T11:34:0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508"/>
    <x v="19"/>
    <d v="2020-04-20T11:34:09"/>
    <n v="49"/>
    <n v="2"/>
    <n v="1"/>
    <n v="49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8"/>
    <s v="105508"/>
    <x v="20"/>
    <d v="2020-04-20T11:34:09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510"/>
    <x v="7"/>
    <d v="2020-04-20T11:35:10"/>
    <n v="18"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510"/>
    <x v="10"/>
    <d v="2020-04-20T11:35:10"/>
    <n v="38"/>
    <m/>
    <m/>
    <m/>
    <m/>
    <n v="10"/>
    <n v="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510"/>
    <x v="11"/>
    <d v="2020-04-20T11:35:10"/>
    <n v="11"/>
    <m/>
    <m/>
    <m/>
    <m/>
    <m/>
    <m/>
    <m/>
    <n v="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510"/>
    <x v="16"/>
    <d v="2020-04-20T11:35:10"/>
    <n v="37"/>
    <m/>
    <m/>
    <n v="6"/>
    <n v="3"/>
    <n v="5"/>
    <n v="4"/>
    <n v="10"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510"/>
    <x v="18"/>
    <d v="2020-04-20T11:35:10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510"/>
    <x v="19"/>
    <d v="2020-04-20T11:35:10"/>
    <n v="104"/>
    <n v="1"/>
    <n v="21"/>
    <n v="104"/>
    <n v="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510"/>
    <x v="20"/>
    <d v="2020-04-20T11:35:10"/>
    <n v="104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510"/>
    <x v="21"/>
    <d v="2020-04-20T11:35:10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511"/>
    <x v="28"/>
    <d v="2020-04-20T11:35:43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511"/>
    <x v="7"/>
    <d v="2020-04-20T11:35:43"/>
    <n v="22"/>
    <n v="0"/>
    <n v="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511"/>
    <x v="8"/>
    <d v="2020-04-20T11:35:4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511"/>
    <x v="10"/>
    <d v="2020-04-20T11:35:43"/>
    <n v="44"/>
    <m/>
    <m/>
    <m/>
    <m/>
    <n v="6"/>
    <n v="1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511"/>
    <x v="11"/>
    <d v="2020-04-20T11:35:43"/>
    <n v="11"/>
    <m/>
    <m/>
    <m/>
    <m/>
    <m/>
    <m/>
    <m/>
    <n v="1"/>
    <m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511"/>
    <x v="16"/>
    <d v="2020-04-20T11:35:43"/>
    <n v="39"/>
    <n v="0"/>
    <n v="1"/>
    <n v="5"/>
    <n v="5"/>
    <n v="3"/>
    <n v="7"/>
    <n v="12"/>
    <n v="1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0"/>
    <x v="1"/>
    <d v="2020-04-20T11:36:21"/>
    <n v="14"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0"/>
    <x v="3"/>
    <d v="2020-04-20T11:36:2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0"/>
    <x v="32"/>
    <d v="2020-04-20T11:36:21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0"/>
    <x v="7"/>
    <d v="2020-04-20T11:36:21"/>
    <n v="28"/>
    <m/>
    <n v="2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0"/>
    <x v="9"/>
    <d v="2020-04-20T11:36:2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0"/>
    <x v="10"/>
    <d v="2020-04-20T11:36:21"/>
    <n v="64"/>
    <m/>
    <m/>
    <m/>
    <m/>
    <n v="10"/>
    <n v="3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0"/>
    <x v="11"/>
    <d v="2020-04-20T11:36:21"/>
    <n v="14"/>
    <m/>
    <m/>
    <m/>
    <m/>
    <m/>
    <m/>
    <m/>
    <n v="8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0"/>
    <x v="12"/>
    <d v="2020-04-20T11:36:2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0"/>
    <x v="14"/>
    <d v="2020-04-20T11:36:2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0"/>
    <x v="16"/>
    <d v="2020-04-20T11:36:21"/>
    <n v="57"/>
    <m/>
    <n v="1"/>
    <n v="7"/>
    <n v="6"/>
    <n v="5"/>
    <n v="16"/>
    <n v="11"/>
    <n v="8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0"/>
    <x v="17"/>
    <d v="2020-04-20T11:36:21"/>
    <n v="8"/>
    <m/>
    <m/>
    <n v="5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0"/>
    <x v="18"/>
    <d v="2020-04-20T11:36:21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0"/>
    <x v="19"/>
    <d v="2020-04-20T11:36:21"/>
    <n v="92"/>
    <n v="3"/>
    <n v="28"/>
    <n v="92"/>
    <n v="3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0"/>
    <x v="20"/>
    <d v="2020-04-20T11:36:21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0"/>
    <x v="21"/>
    <d v="2020-04-20T11:36:2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1"/>
    <x v="7"/>
    <d v="2020-04-20T11:37:13"/>
    <n v="30"/>
    <m/>
    <m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2"/>
    <x v="14"/>
    <d v="2020-04-20T11:37:33"/>
    <n v="5"/>
    <m/>
    <m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2"/>
    <x v="16"/>
    <d v="2020-04-20T11:37:33"/>
    <n v="119"/>
    <m/>
    <n v="1"/>
    <n v="10"/>
    <n v="21"/>
    <n v="14"/>
    <n v="26"/>
    <n v="35"/>
    <n v="1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2"/>
    <x v="19"/>
    <d v="2020-04-20T11:37:33"/>
    <n v="59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2"/>
    <x v="20"/>
    <d v="2020-04-20T11:37:33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2"/>
    <x v="28"/>
    <d v="2020-04-20T11:38:26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2"/>
    <x v="23"/>
    <d v="2020-04-20T11:38:2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2"/>
    <x v="7"/>
    <d v="2020-04-20T11:38:26"/>
    <n v="106"/>
    <m/>
    <n v="6"/>
    <n v="6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2"/>
    <x v="8"/>
    <d v="2020-04-20T11:38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2"/>
    <x v="9"/>
    <d v="2020-04-20T11:38:26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2"/>
    <x v="10"/>
    <d v="2020-04-20T11:38:26"/>
    <n v="225"/>
    <m/>
    <m/>
    <m/>
    <m/>
    <n v="50"/>
    <n v="92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2"/>
    <x v="24"/>
    <d v="2020-04-20T11:38:26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2"/>
    <x v="11"/>
    <d v="2020-04-20T11:38:26"/>
    <n v="46"/>
    <m/>
    <m/>
    <m/>
    <m/>
    <m/>
    <m/>
    <m/>
    <n v="22"/>
    <m/>
    <n v="2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2"/>
    <x v="12"/>
    <d v="2020-04-20T11:38:26"/>
    <n v="16"/>
    <m/>
    <m/>
    <n v="4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2"/>
    <x v="14"/>
    <d v="2020-04-20T11:38:26"/>
    <n v="10"/>
    <m/>
    <m/>
    <n v="2"/>
    <m/>
    <m/>
    <n v="6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2"/>
    <x v="16"/>
    <d v="2020-04-20T11:38:26"/>
    <n v="202"/>
    <m/>
    <n v="4"/>
    <n v="31"/>
    <n v="19"/>
    <n v="25"/>
    <n v="46"/>
    <n v="42"/>
    <n v="22"/>
    <m/>
    <n v="1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2"/>
    <x v="18"/>
    <d v="2020-04-20T11:38:26"/>
    <n v="3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511"/>
    <x v="26"/>
    <d v="2020-04-20T11:35:43"/>
    <n v="3"/>
    <m/>
    <n v="0"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511"/>
    <x v="27"/>
    <d v="2020-04-20T11:35:4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511"/>
    <x v="18"/>
    <d v="2020-04-20T11:35:43"/>
    <n v="1"/>
    <m/>
    <n v="4"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511"/>
    <x v="19"/>
    <d v="2020-04-20T11:35:43"/>
    <n v="52"/>
    <m/>
    <n v="23"/>
    <n v="52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511"/>
    <x v="20"/>
    <d v="2020-04-20T11:35:43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511"/>
    <x v="21"/>
    <d v="2020-04-20T11:35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7"/>
    <s v="105511"/>
    <x v="35"/>
    <d v="2020-04-20T11:35:43"/>
    <n v="0"/>
    <m/>
    <n v="1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0"/>
    <x v="30"/>
    <d v="2020-04-20T11:36:21"/>
    <n v="22800"/>
    <m/>
    <m/>
    <n v="13800"/>
    <n v="9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1"/>
    <x v="9"/>
    <d v="2020-04-20T11:37:1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1"/>
    <x v="10"/>
    <d v="2020-04-20T11:37:13"/>
    <n v="54"/>
    <m/>
    <m/>
    <m/>
    <m/>
    <n v="16"/>
    <n v="1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1"/>
    <x v="11"/>
    <d v="2020-04-20T11:37:13"/>
    <n v="26"/>
    <m/>
    <m/>
    <m/>
    <m/>
    <m/>
    <m/>
    <m/>
    <n v="10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1"/>
    <x v="12"/>
    <d v="2020-04-20T11:37:1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1"/>
    <x v="14"/>
    <d v="2020-04-20T11:37:1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1"/>
    <x v="16"/>
    <d v="2020-04-20T11:37:13"/>
    <n v="60"/>
    <m/>
    <m/>
    <n v="6"/>
    <n v="9"/>
    <n v="8"/>
    <n v="7"/>
    <n v="12"/>
    <n v="10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1"/>
    <x v="18"/>
    <d v="2020-04-20T11:37:13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1"/>
    <x v="19"/>
    <d v="2020-04-20T11:37:13"/>
    <n v="31"/>
    <n v="0"/>
    <n v="9"/>
    <n v="31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1"/>
    <x v="20"/>
    <d v="2020-04-20T11:37:13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1"/>
    <x v="21"/>
    <d v="2020-04-20T11:37:1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2"/>
    <x v="23"/>
    <d v="2020-04-20T11:37:33"/>
    <n v="11"/>
    <m/>
    <m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2"/>
    <x v="7"/>
    <d v="2020-04-20T11:37:33"/>
    <n v="64"/>
    <m/>
    <n v="2"/>
    <n v="2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2"/>
    <x v="9"/>
    <d v="2020-04-20T11:37:3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2"/>
    <x v="10"/>
    <d v="2020-04-20T11:37:33"/>
    <n v="149"/>
    <m/>
    <m/>
    <m/>
    <m/>
    <n v="28"/>
    <n v="52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2"/>
    <x v="11"/>
    <d v="2020-04-20T11:37:33"/>
    <n v="13"/>
    <m/>
    <m/>
    <m/>
    <m/>
    <m/>
    <m/>
    <m/>
    <n v="1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702"/>
    <x v="12"/>
    <d v="2020-04-20T11:37:33"/>
    <n v="10"/>
    <m/>
    <m/>
    <n v="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2"/>
    <x v="19"/>
    <d v="2020-04-20T11:38:26"/>
    <n v="149"/>
    <m/>
    <n v="9"/>
    <n v="14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2"/>
    <x v="20"/>
    <d v="2020-04-20T11:38:26"/>
    <n v="149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2"/>
    <x v="21"/>
    <d v="2020-04-20T11:38:26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3"/>
    <x v="1"/>
    <d v="2020-04-20T11:50:1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3"/>
    <x v="23"/>
    <d v="2020-04-20T11:50:16"/>
    <n v="9"/>
    <m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3"/>
    <x v="7"/>
    <d v="2020-04-20T11:50:16"/>
    <n v="60"/>
    <m/>
    <n v="2"/>
    <n v="3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3"/>
    <x v="9"/>
    <d v="2020-04-20T11:50:16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3"/>
    <x v="10"/>
    <d v="2020-04-20T11:50:16"/>
    <n v="143"/>
    <m/>
    <m/>
    <m/>
    <m/>
    <n v="36"/>
    <n v="52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258"/>
    <x v="12"/>
    <d v="2020-04-20T11:52:5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258"/>
    <x v="14"/>
    <d v="2020-04-20T11:52:5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258"/>
    <x v="16"/>
    <d v="2020-04-20T11:52:54"/>
    <n v="107"/>
    <m/>
    <m/>
    <n v="11"/>
    <n v="13"/>
    <n v="8"/>
    <n v="26"/>
    <n v="32"/>
    <n v="9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258"/>
    <x v="17"/>
    <d v="2020-04-20T11:52:54"/>
    <n v="3"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258"/>
    <x v="18"/>
    <d v="2020-04-20T11:52:54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258"/>
    <x v="19"/>
    <d v="2020-04-20T11:52:54"/>
    <n v="142"/>
    <n v="1"/>
    <n v="3"/>
    <n v="14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258"/>
    <x v="20"/>
    <d v="2020-04-20T11:52:54"/>
    <n v="142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258"/>
    <x v="21"/>
    <d v="2020-04-20T11:52:54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258"/>
    <x v="35"/>
    <d v="2020-04-20T11:52:5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258"/>
    <x v="36"/>
    <d v="2020-04-20T11:52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367"/>
    <x v="3"/>
    <d v="2020-04-20T15:58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367"/>
    <x v="7"/>
    <d v="2020-04-20T15:58:12"/>
    <n v="24"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367"/>
    <x v="9"/>
    <d v="2020-04-20T15:58:1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367"/>
    <x v="10"/>
    <d v="2020-04-20T15:58:12"/>
    <n v="95"/>
    <m/>
    <m/>
    <m/>
    <m/>
    <n v="18"/>
    <n v="5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367"/>
    <x v="11"/>
    <d v="2020-04-20T15:58:12"/>
    <n v="10"/>
    <m/>
    <m/>
    <m/>
    <m/>
    <m/>
    <m/>
    <m/>
    <n v="4"/>
    <m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367"/>
    <x v="12"/>
    <d v="2020-04-20T15:58:1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28"/>
    <d v="2020-04-20T16:00:40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3"/>
    <d v="2020-04-20T16:00:40"/>
    <n v="53"/>
    <m/>
    <m/>
    <m/>
    <m/>
    <n v="4"/>
    <n v="3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22"/>
    <d v="2020-04-20T16:00:40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5"/>
    <d v="2020-04-20T16:00:4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6"/>
    <d v="2020-04-20T16:00:40"/>
    <n v="7.99"/>
    <n v="3.99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23"/>
    <d v="2020-04-20T16:00:40"/>
    <n v="13"/>
    <m/>
    <m/>
    <n v="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7"/>
    <d v="2020-04-20T16:00:40"/>
    <n v="285"/>
    <n v="2"/>
    <n v="5"/>
    <n v="132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8"/>
    <d v="2020-04-20T16:00:4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9"/>
    <d v="2020-04-20T16:00:40"/>
    <n v="10"/>
    <m/>
    <m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10"/>
    <d v="2020-04-20T16:00:40"/>
    <n v="683"/>
    <m/>
    <m/>
    <m/>
    <m/>
    <n v="108"/>
    <n v="298"/>
    <n v="2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24"/>
    <d v="2020-04-20T16:00:40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11"/>
    <d v="2020-04-20T16:00:40"/>
    <n v="71"/>
    <m/>
    <m/>
    <m/>
    <m/>
    <m/>
    <m/>
    <m/>
    <n v="42"/>
    <m/>
    <n v="2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12"/>
    <d v="2020-04-20T16:00:40"/>
    <n v="20"/>
    <m/>
    <m/>
    <n v="6"/>
    <n v="4"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13"/>
    <d v="2020-04-20T16:00:40"/>
    <n v="5"/>
    <n v="1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14"/>
    <d v="2020-04-20T16:00:40"/>
    <n v="13"/>
    <m/>
    <m/>
    <n v="3"/>
    <n v="2"/>
    <n v="1"/>
    <n v="1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16"/>
    <d v="2020-04-20T16:00:40"/>
    <n v="544"/>
    <n v="1"/>
    <n v="3"/>
    <n v="66"/>
    <n v="73"/>
    <n v="54"/>
    <n v="149"/>
    <n v="141"/>
    <n v="42"/>
    <m/>
    <n v="1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3"/>
    <x v="24"/>
    <d v="2020-04-20T11:50:1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3"/>
    <x v="11"/>
    <d v="2020-04-20T11:50:16"/>
    <n v="18"/>
    <m/>
    <m/>
    <m/>
    <m/>
    <m/>
    <m/>
    <m/>
    <n v="1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3"/>
    <x v="12"/>
    <d v="2020-04-20T11:50:16"/>
    <n v="12"/>
    <m/>
    <n v="2"/>
    <n v="4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3"/>
    <x v="14"/>
    <d v="2020-04-20T11:50:16"/>
    <n v="7"/>
    <m/>
    <n v="1"/>
    <n v="2"/>
    <m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3"/>
    <x v="16"/>
    <d v="2020-04-20T11:50:16"/>
    <n v="117"/>
    <m/>
    <n v="1"/>
    <n v="17"/>
    <n v="12"/>
    <n v="18"/>
    <n v="26"/>
    <n v="28"/>
    <n v="1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3"/>
    <x v="17"/>
    <d v="2020-04-20T11:50:16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3"/>
    <x v="25"/>
    <d v="2020-04-20T11:50:16"/>
    <n v="23"/>
    <n v="0"/>
    <n v="9"/>
    <n v="23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3"/>
    <x v="19"/>
    <d v="2020-04-20T11:50:16"/>
    <n v="261"/>
    <n v="1"/>
    <n v="67"/>
    <n v="261"/>
    <n v="1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105723"/>
    <x v="20"/>
    <d v="2020-04-20T11:50:16"/>
    <n v="261"/>
    <n v="2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258"/>
    <x v="0"/>
    <d v="2020-04-20T11:52:54"/>
    <n v="9"/>
    <n v="4.5"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258"/>
    <x v="3"/>
    <d v="2020-04-20T11:52:54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258"/>
    <x v="23"/>
    <d v="2020-04-20T11:52:5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258"/>
    <x v="7"/>
    <d v="2020-04-20T11:52:54"/>
    <n v="48"/>
    <m/>
    <m/>
    <n v="2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258"/>
    <x v="8"/>
    <d v="2020-04-20T11:52:5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258"/>
    <x v="10"/>
    <d v="2020-04-20T11:52:54"/>
    <n v="132"/>
    <m/>
    <m/>
    <m/>
    <m/>
    <n v="16"/>
    <n v="52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258"/>
    <x v="11"/>
    <d v="2020-04-20T11:52:54"/>
    <n v="25"/>
    <m/>
    <m/>
    <m/>
    <m/>
    <m/>
    <m/>
    <m/>
    <n v="9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367"/>
    <x v="14"/>
    <d v="2020-04-20T15:58:12"/>
    <n v="1"/>
    <m/>
    <m/>
    <m/>
    <m/>
    <n v="1"/>
    <m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367"/>
    <x v="16"/>
    <d v="2020-04-20T15:58:12"/>
    <n v="67"/>
    <m/>
    <m/>
    <n v="6"/>
    <n v="6"/>
    <n v="9"/>
    <n v="25"/>
    <n v="14"/>
    <n v="4"/>
    <m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367"/>
    <x v="17"/>
    <d v="2020-04-20T15:58:1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367"/>
    <x v="18"/>
    <d v="2020-04-20T15:58:12"/>
    <n v="35"/>
    <n v="1"/>
    <n v="11"/>
    <n v="35"/>
    <n v="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367"/>
    <x v="19"/>
    <d v="2020-04-20T15:58:12"/>
    <n v="168"/>
    <n v="3"/>
    <n v="39"/>
    <n v="168"/>
    <n v="3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367"/>
    <x v="20"/>
    <d v="2020-04-20T15:58:12"/>
    <n v="168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367"/>
    <x v="21"/>
    <d v="2020-04-20T15:58:12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0"/>
    <d v="2020-04-20T16:00:40"/>
    <n v="4.5"/>
    <m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17"/>
    <d v="2020-04-20T16:00:40"/>
    <n v="27"/>
    <m/>
    <m/>
    <m/>
    <m/>
    <n v="2"/>
    <n v="1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25"/>
    <d v="2020-04-20T16:00:40"/>
    <n v="4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26"/>
    <d v="2020-04-20T16:00:40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27"/>
    <d v="2020-04-20T16:00:4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19"/>
    <d v="2020-04-20T16:00:40"/>
    <n v="691"/>
    <n v="16"/>
    <n v="139"/>
    <n v="691"/>
    <n v="16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20"/>
    <d v="2020-04-20T16:00:40"/>
    <n v="691"/>
    <n v="6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35"/>
    <d v="2020-04-20T16:00:4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200366"/>
    <x v="36"/>
    <d v="2020-04-20T16:00: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200402"/>
    <x v="23"/>
    <d v="2020-04-20T16:01:1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200402"/>
    <x v="7"/>
    <d v="2020-04-20T16:01:10"/>
    <n v="44"/>
    <m/>
    <m/>
    <n v="2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200402"/>
    <x v="10"/>
    <d v="2020-04-20T16:01:10"/>
    <n v="92"/>
    <m/>
    <m/>
    <m/>
    <m/>
    <n v="26"/>
    <n v="3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200402"/>
    <x v="24"/>
    <d v="2020-04-20T16:01:1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200402"/>
    <x v="11"/>
    <d v="2020-04-20T16:01:10"/>
    <n v="38"/>
    <m/>
    <m/>
    <m/>
    <m/>
    <m/>
    <m/>
    <m/>
    <n v="26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200402"/>
    <x v="12"/>
    <d v="2020-04-20T16:01:1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200402"/>
    <x v="14"/>
    <d v="2020-04-20T16:01:10"/>
    <n v="3"/>
    <m/>
    <m/>
    <m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200402"/>
    <x v="16"/>
    <d v="2020-04-20T16:01:10"/>
    <n v="100"/>
    <m/>
    <m/>
    <n v="10"/>
    <n v="12"/>
    <n v="13"/>
    <n v="17"/>
    <n v="16"/>
    <n v="2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200402"/>
    <x v="18"/>
    <d v="2020-04-20T16:01:10"/>
    <n v="10"/>
    <n v="0"/>
    <n v="1"/>
    <n v="1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200402"/>
    <x v="19"/>
    <d v="2020-04-20T16:01:10"/>
    <n v="35"/>
    <n v="0"/>
    <n v="12"/>
    <n v="35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200402"/>
    <x v="20"/>
    <d v="2020-04-20T16:01:10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200402"/>
    <x v="21"/>
    <d v="2020-04-20T16:01:1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30"/>
    <d v="2020-04-20T16:01:48"/>
    <n v="3.15"/>
    <m/>
    <m/>
    <m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31"/>
    <d v="2020-04-20T16:01:48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43"/>
    <d v="2020-04-20T16:01:4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0"/>
    <d v="2020-04-20T16:01:48"/>
    <n v="19.8"/>
    <m/>
    <n v="8.5500000000000007"/>
    <n v="9"/>
    <m/>
    <n v="2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1"/>
    <d v="2020-04-20T16:01:48"/>
    <n v="17"/>
    <m/>
    <n v="1"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28"/>
    <d v="2020-04-20T16:01:48"/>
    <n v="7.2"/>
    <m/>
    <m/>
    <m/>
    <n v="3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3"/>
    <d v="2020-04-20T16:01:48"/>
    <n v="46"/>
    <m/>
    <m/>
    <m/>
    <m/>
    <n v="12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29"/>
    <d v="2020-04-20T16:01:48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22"/>
    <d v="2020-04-20T16:01:4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5"/>
    <d v="2020-04-20T16:01:48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6"/>
    <d v="2020-04-20T16:01:48"/>
    <n v="5.8"/>
    <n v="2.9"/>
    <m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23"/>
    <d v="2020-04-20T16:01:48"/>
    <n v="14"/>
    <n v="4"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32"/>
    <d v="2020-04-20T16:01:48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7"/>
    <d v="2020-04-20T16:01:48"/>
    <n v="269"/>
    <m/>
    <n v="5"/>
    <n v="144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8"/>
    <d v="2020-04-20T16:01:48"/>
    <n v="7"/>
    <m/>
    <n v="2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9"/>
    <d v="2020-04-20T16:01:48"/>
    <n v="20"/>
    <m/>
    <m/>
    <m/>
    <m/>
    <n v="2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10"/>
    <d v="2020-04-20T16:01:48"/>
    <n v="623"/>
    <m/>
    <m/>
    <m/>
    <m/>
    <n v="118"/>
    <n v="266"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24"/>
    <d v="2020-04-20T16:01:48"/>
    <n v="21"/>
    <m/>
    <m/>
    <m/>
    <m/>
    <m/>
    <m/>
    <m/>
    <m/>
    <n v="1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11"/>
    <d v="2020-04-20T16:01:48"/>
    <n v="120"/>
    <m/>
    <m/>
    <m/>
    <m/>
    <m/>
    <m/>
    <m/>
    <n v="62"/>
    <m/>
    <n v="5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12"/>
    <d v="2020-04-20T16:01:48"/>
    <n v="28"/>
    <m/>
    <m/>
    <n v="4"/>
    <n v="4"/>
    <n v="2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13"/>
    <d v="2020-04-20T16:01:48"/>
    <n v="4"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42"/>
    <d v="2020-04-20T16:01:4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14"/>
    <d v="2020-04-20T16:01:48"/>
    <n v="24"/>
    <n v="2"/>
    <m/>
    <n v="2"/>
    <n v="2"/>
    <n v="1"/>
    <n v="4"/>
    <n v="5"/>
    <m/>
    <n v="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16"/>
    <d v="2020-04-20T16:01:48"/>
    <n v="542"/>
    <m/>
    <n v="3"/>
    <n v="72"/>
    <n v="62"/>
    <n v="59"/>
    <n v="133"/>
    <n v="121"/>
    <n v="62"/>
    <m/>
    <n v="2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17"/>
    <d v="2020-04-20T16:01:48"/>
    <n v="34"/>
    <m/>
    <n v="1"/>
    <n v="1"/>
    <n v="7"/>
    <n v="6"/>
    <n v="8"/>
    <n v="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18"/>
    <d v="2020-04-20T16:01:48"/>
    <n v="24"/>
    <m/>
    <n v="6"/>
    <n v="2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19"/>
    <d v="2020-04-20T16:01:48"/>
    <n v="521"/>
    <n v="17"/>
    <n v="206"/>
    <n v="521"/>
    <n v="17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20"/>
    <d v="2020-04-20T16:01:48"/>
    <n v="521"/>
    <n v="5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2"/>
    <s v="200569"/>
    <x v="21"/>
    <d v="2020-04-20T16:01:4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30"/>
    <d v="2020-04-22T10:33:48"/>
    <n v="2.25"/>
    <n v="0"/>
    <n v="0"/>
    <n v="0"/>
    <n v="2.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0"/>
    <d v="2020-04-22T10:33:48"/>
    <n v="15.75"/>
    <n v="0"/>
    <n v="4.5"/>
    <n v="0"/>
    <n v="11.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1"/>
    <d v="2020-04-22T10:33:48"/>
    <n v="20"/>
    <n v="2"/>
    <n v="2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3"/>
    <d v="2020-04-22T10:33:48"/>
    <n v="64"/>
    <m/>
    <m/>
    <m/>
    <m/>
    <n v="14"/>
    <n v="3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22"/>
    <d v="2020-04-22T10:33:4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5"/>
    <d v="2020-04-22T10:33:48"/>
    <n v="6.3"/>
    <m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23"/>
    <d v="2020-04-22T10:33:48"/>
    <n v="16"/>
    <n v="0"/>
    <n v="0"/>
    <n v="6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32"/>
    <d v="2020-04-22T10:33:48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7"/>
    <d v="2020-04-22T10:33:48"/>
    <n v="378"/>
    <n v="0"/>
    <n v="2"/>
    <n v="178"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8"/>
    <d v="2020-04-22T10:33:48"/>
    <n v="4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9"/>
    <d v="2020-04-22T10:33:48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10"/>
    <d v="2020-04-22T10:33:48"/>
    <n v="838"/>
    <m/>
    <m/>
    <m/>
    <m/>
    <n v="174"/>
    <n v="382"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24"/>
    <d v="2020-04-22T10:33:48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11"/>
    <d v="2020-04-22T10:33:48"/>
    <n v="167"/>
    <m/>
    <m/>
    <m/>
    <m/>
    <m/>
    <m/>
    <m/>
    <n v="89"/>
    <m/>
    <n v="7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12"/>
    <d v="2020-04-22T10:33:48"/>
    <n v="20"/>
    <m/>
    <n v="0"/>
    <n v="4"/>
    <n v="10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14"/>
    <d v="2020-04-22T10:33:48"/>
    <n v="12"/>
    <n v="0"/>
    <n v="0"/>
    <n v="2"/>
    <n v="5"/>
    <n v="1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16"/>
    <d v="2020-04-22T10:33:48"/>
    <n v="738"/>
    <n v="0"/>
    <n v="1"/>
    <n v="89"/>
    <n v="99"/>
    <n v="87"/>
    <n v="191"/>
    <n v="143"/>
    <n v="89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17"/>
    <d v="2020-04-22T10:33:48"/>
    <n v="42"/>
    <n v="1"/>
    <n v="1"/>
    <n v="6"/>
    <n v="2"/>
    <n v="7"/>
    <n v="15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18"/>
    <d v="2020-04-22T10:33:48"/>
    <n v="36"/>
    <n v="0"/>
    <n v="2"/>
    <n v="36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19"/>
    <d v="2020-04-22T10:33:48"/>
    <n v="835"/>
    <n v="6"/>
    <n v="189"/>
    <n v="835"/>
    <n v="6"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20"/>
    <d v="2020-04-22T10:33:48"/>
    <n v="835"/>
    <n v="8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3"/>
    <x v="21"/>
    <d v="2020-04-22T10:33:48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0"/>
    <d v="2020-04-22T10:37:32"/>
    <n v="3.15"/>
    <n v="0"/>
    <n v="0"/>
    <n v="0"/>
    <n v="3.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1"/>
    <d v="2020-04-22T10:37:32"/>
    <n v="14"/>
    <n v="2"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28"/>
    <d v="2020-04-22T10:37:32"/>
    <n v="9.6"/>
    <m/>
    <m/>
    <m/>
    <n v="6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3"/>
    <d v="2020-04-22T10:37:32"/>
    <n v="27"/>
    <m/>
    <m/>
    <m/>
    <m/>
    <n v="6"/>
    <n v="1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5"/>
    <d v="2020-04-22T10:37:32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6"/>
    <d v="2020-04-22T10:37:32"/>
    <n v="9.44"/>
    <n v="0"/>
    <n v="5.45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23"/>
    <d v="2020-04-22T10:37:32"/>
    <n v="10"/>
    <n v="0"/>
    <n v="3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7"/>
    <d v="2020-04-22T10:37:32"/>
    <n v="372"/>
    <n v="6"/>
    <n v="10"/>
    <n v="180"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8"/>
    <d v="2020-04-22T10:37:32"/>
    <n v="4"/>
    <n v="0"/>
    <n v="0"/>
    <n v="0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9"/>
    <d v="2020-04-22T10:37:32"/>
    <n v="16"/>
    <m/>
    <m/>
    <m/>
    <m/>
    <n v="0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10"/>
    <d v="2020-04-22T10:37:32"/>
    <n v="942"/>
    <m/>
    <m/>
    <m/>
    <m/>
    <n v="190"/>
    <n v="390"/>
    <n v="3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24"/>
    <d v="2020-04-22T10:37:32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11"/>
    <d v="2020-04-22T10:37:32"/>
    <n v="131"/>
    <m/>
    <m/>
    <m/>
    <m/>
    <m/>
    <m/>
    <m/>
    <n v="89"/>
    <m/>
    <n v="4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12"/>
    <d v="2020-04-22T10:37:32"/>
    <n v="22"/>
    <m/>
    <n v="0"/>
    <n v="2"/>
    <n v="4"/>
    <n v="0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13"/>
    <d v="2020-04-22T10:37:32"/>
    <n v="4"/>
    <n v="0"/>
    <n v="2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14"/>
    <d v="2020-04-22T10:37:32"/>
    <n v="14"/>
    <n v="0"/>
    <n v="1"/>
    <n v="1"/>
    <n v="2"/>
    <n v="0"/>
    <n v="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16"/>
    <d v="2020-04-22T10:37:32"/>
    <n v="771"/>
    <n v="3"/>
    <n v="6"/>
    <n v="90"/>
    <n v="88"/>
    <n v="95"/>
    <n v="195"/>
    <n v="183"/>
    <n v="89"/>
    <m/>
    <n v="2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17"/>
    <d v="2020-04-22T10:37:32"/>
    <n v="21"/>
    <n v="1"/>
    <n v="1"/>
    <n v="3"/>
    <n v="2"/>
    <n v="3"/>
    <n v="9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26"/>
    <d v="2020-04-22T10:37:32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27"/>
    <d v="2020-04-22T10:37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18"/>
    <d v="2020-04-22T10:37:32"/>
    <n v="104"/>
    <n v="4"/>
    <n v="111"/>
    <n v="104"/>
    <n v="4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19"/>
    <d v="2020-04-22T10:37:32"/>
    <n v="702"/>
    <n v="15"/>
    <n v="165"/>
    <n v="702"/>
    <n v="15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20"/>
    <d v="2020-04-22T10:37:32"/>
    <n v="702"/>
    <n v="7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21"/>
    <d v="2020-04-22T10:37:32"/>
    <n v="104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4"/>
    <x v="35"/>
    <d v="2020-04-22T10:37:32"/>
    <n v="0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30"/>
    <d v="2020-04-22T10:38:23"/>
    <n v="21.15"/>
    <m/>
    <n v="2.7"/>
    <n v="4.5"/>
    <n v="11.25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31"/>
    <d v="2020-04-22T10:38:23"/>
    <n v="12.4"/>
    <m/>
    <m/>
    <n v="6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45"/>
    <d v="2020-04-22T10:38:2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0"/>
    <d v="2020-04-22T10:38:23"/>
    <n v="40.049999999999997"/>
    <m/>
    <m/>
    <n v="6.75"/>
    <n v="21.15"/>
    <n v="12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1"/>
    <d v="2020-04-22T10:38:23"/>
    <n v="30"/>
    <m/>
    <m/>
    <n v="1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28"/>
    <d v="2020-04-22T10:38:23"/>
    <n v="6.8"/>
    <m/>
    <m/>
    <n v="3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3"/>
    <d v="2020-04-22T10:38:23"/>
    <n v="53"/>
    <m/>
    <m/>
    <m/>
    <m/>
    <n v="10"/>
    <n v="28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29"/>
    <d v="2020-04-22T10:38:23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22"/>
    <d v="2020-04-22T10:38:23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5"/>
    <d v="2020-04-22T10:38:23"/>
    <n v="14.4"/>
    <m/>
    <m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6"/>
    <d v="2020-04-22T10:38:23"/>
    <n v="12.71"/>
    <n v="9.44"/>
    <m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23"/>
    <d v="2020-04-22T10:38:23"/>
    <n v="15"/>
    <m/>
    <m/>
    <n v="3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32"/>
    <d v="2020-04-22T10:38:23"/>
    <n v="11"/>
    <m/>
    <n v="1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7"/>
    <d v="2020-04-22T10:38:23"/>
    <n v="563"/>
    <m/>
    <n v="7"/>
    <n v="266"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8"/>
    <d v="2020-04-22T10:38:23"/>
    <n v="14"/>
    <m/>
    <m/>
    <n v="3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9"/>
    <d v="2020-04-22T10:38:23"/>
    <n v="26"/>
    <m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10"/>
    <d v="2020-04-22T10:38:23"/>
    <n v="1166"/>
    <m/>
    <m/>
    <m/>
    <m/>
    <n v="298"/>
    <n v="472"/>
    <n v="3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24"/>
    <d v="2020-04-22T10:38:23"/>
    <n v="24"/>
    <m/>
    <m/>
    <m/>
    <m/>
    <m/>
    <m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11"/>
    <d v="2020-04-22T10:38:23"/>
    <n v="193"/>
    <m/>
    <m/>
    <m/>
    <m/>
    <m/>
    <m/>
    <m/>
    <n v="118"/>
    <m/>
    <n v="7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12"/>
    <d v="2020-04-22T10:38:23"/>
    <n v="40"/>
    <m/>
    <m/>
    <n v="2"/>
    <n v="12"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13"/>
    <d v="2020-04-22T10:38:23"/>
    <n v="12"/>
    <n v="3"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42"/>
    <d v="2020-04-22T10:38:2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14"/>
    <d v="2020-04-22T10:38:23"/>
    <n v="28"/>
    <m/>
    <m/>
    <n v="1"/>
    <n v="6"/>
    <n v="5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16"/>
    <d v="2020-04-22T10:38:23"/>
    <n v="1023"/>
    <m/>
    <n v="4"/>
    <n v="133"/>
    <n v="145"/>
    <n v="149"/>
    <n v="236"/>
    <n v="200"/>
    <n v="118"/>
    <m/>
    <n v="3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17"/>
    <d v="2020-04-22T10:38:23"/>
    <n v="44"/>
    <m/>
    <m/>
    <n v="5"/>
    <n v="10"/>
    <n v="5"/>
    <n v="14"/>
    <n v="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25"/>
    <d v="2020-04-22T10:38:23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18"/>
    <d v="2020-04-22T10:38:23"/>
    <n v="152"/>
    <m/>
    <n v="50"/>
    <n v="152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19"/>
    <d v="2020-04-22T10:38:23"/>
    <n v="915"/>
    <n v="4"/>
    <n v="363"/>
    <n v="915"/>
    <n v="4"/>
    <n v="3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20"/>
    <d v="2020-04-22T10:38:23"/>
    <n v="915"/>
    <n v="9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05"/>
    <x v="21"/>
    <d v="2020-04-22T10:38:23"/>
    <n v="15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306"/>
    <x v="0"/>
    <d v="2020-04-22T10:38:49"/>
    <n v="8550"/>
    <m/>
    <m/>
    <n v="4050"/>
    <n v="45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306"/>
    <x v="1"/>
    <d v="2020-04-22T10:38:4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306"/>
    <x v="28"/>
    <d v="2020-04-22T10:38:49"/>
    <n v="3600"/>
    <m/>
    <m/>
    <m/>
    <n v="36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306"/>
    <x v="22"/>
    <d v="2020-04-22T10:38:4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306"/>
    <x v="7"/>
    <d v="2020-04-22T10:38:49"/>
    <n v="39"/>
    <n v="1"/>
    <m/>
    <n v="1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306"/>
    <x v="8"/>
    <d v="2020-04-22T10:38:49"/>
    <n v="3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306"/>
    <x v="9"/>
    <d v="2020-04-22T10:38:4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306"/>
    <x v="10"/>
    <d v="2020-04-22T10:38:49"/>
    <n v="34"/>
    <m/>
    <m/>
    <m/>
    <m/>
    <n v="10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306"/>
    <x v="24"/>
    <d v="2020-04-22T10:38:49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306"/>
    <x v="11"/>
    <d v="2020-04-22T10:38:49"/>
    <n v="21"/>
    <m/>
    <m/>
    <m/>
    <m/>
    <m/>
    <m/>
    <m/>
    <n v="14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306"/>
    <x v="12"/>
    <d v="2020-04-22T10:38:4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306"/>
    <x v="13"/>
    <d v="2020-04-22T10:38:49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306"/>
    <x v="14"/>
    <d v="2020-04-22T10:38:49"/>
    <n v="4"/>
    <m/>
    <m/>
    <m/>
    <m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306"/>
    <x v="16"/>
    <d v="2020-04-22T10:38:49"/>
    <n v="55"/>
    <n v="1"/>
    <m/>
    <n v="7"/>
    <n v="12"/>
    <n v="5"/>
    <n v="8"/>
    <n v="4"/>
    <n v="14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306"/>
    <x v="17"/>
    <d v="2020-04-22T10:38:4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306"/>
    <x v="18"/>
    <d v="2020-04-22T10:38:49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306"/>
    <x v="19"/>
    <d v="2020-04-22T10:38:49"/>
    <n v="94"/>
    <n v="0"/>
    <n v="2"/>
    <n v="94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306"/>
    <x v="20"/>
    <d v="2020-04-22T10:38:49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306"/>
    <x v="21"/>
    <d v="2020-04-22T10:38:4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306"/>
    <x v="35"/>
    <d v="2020-04-22T10:38:4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6"/>
    <s v="105306"/>
    <x v="36"/>
    <d v="2020-04-22T10:38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1"/>
    <x v="6"/>
    <d v="2020-04-22T10:39:14"/>
    <n v="3.27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1"/>
    <x v="23"/>
    <d v="2020-04-22T10:39:14"/>
    <n v="2"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1"/>
    <x v="7"/>
    <d v="2020-04-22T10:39:14"/>
    <n v="122"/>
    <n v="0"/>
    <n v="2"/>
    <n v="52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1"/>
    <x v="9"/>
    <d v="2020-04-22T10:39:14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1"/>
    <x v="10"/>
    <d v="2020-04-22T10:39:14"/>
    <n v="278"/>
    <m/>
    <m/>
    <m/>
    <m/>
    <n v="80"/>
    <n v="132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1"/>
    <x v="11"/>
    <d v="2020-04-22T10:39:14"/>
    <n v="62"/>
    <m/>
    <m/>
    <m/>
    <m/>
    <m/>
    <m/>
    <m/>
    <n v="24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1"/>
    <x v="12"/>
    <d v="2020-04-22T10:39:14"/>
    <n v="6"/>
    <m/>
    <m/>
    <n v="0"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1"/>
    <x v="13"/>
    <d v="2020-04-22T10:39:14"/>
    <n v="1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1"/>
    <x v="14"/>
    <d v="2020-04-22T10:39:14"/>
    <n v="3"/>
    <m/>
    <m/>
    <n v="0"/>
    <n v="1"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1"/>
    <x v="16"/>
    <d v="2020-04-22T10:39:14"/>
    <n v="246"/>
    <n v="0"/>
    <n v="2"/>
    <n v="26"/>
    <n v="34"/>
    <n v="40"/>
    <n v="66"/>
    <n v="35"/>
    <n v="24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1"/>
    <x v="19"/>
    <d v="2020-04-22T10:39:14"/>
    <n v="217"/>
    <n v="7"/>
    <n v="31"/>
    <n v="217"/>
    <n v="7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1"/>
    <x v="20"/>
    <d v="2020-04-22T10:39:14"/>
    <n v="217"/>
    <n v="2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30"/>
    <d v="2020-04-22T10:39:37"/>
    <n v="4.5"/>
    <m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31"/>
    <d v="2020-04-22T10:39:37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0"/>
    <d v="2020-04-22T10:39:37"/>
    <n v="15.75"/>
    <n v="4.5"/>
    <m/>
    <m/>
    <n v="4.5"/>
    <n v="6.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1"/>
    <d v="2020-04-22T10:39:37"/>
    <n v="54"/>
    <n v="2"/>
    <n v="2"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28"/>
    <d v="2020-04-22T10:39:3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2"/>
    <d v="2020-04-22T10:39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3"/>
    <d v="2020-04-22T10:39:37"/>
    <n v="152"/>
    <m/>
    <m/>
    <m/>
    <m/>
    <n v="26"/>
    <n v="60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4"/>
    <d v="2020-04-22T10:39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22"/>
    <d v="2020-04-22T10:39:37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6"/>
    <d v="2020-04-22T10:39:37"/>
    <n v="16.77"/>
    <n v="3.27"/>
    <n v="7.69"/>
    <n v="5.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23"/>
    <d v="2020-04-22T10:39:37"/>
    <n v="18"/>
    <m/>
    <n v="3"/>
    <n v="9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32"/>
    <d v="2020-04-22T10:39:37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7"/>
    <d v="2020-04-22T10:39:37"/>
    <n v="330"/>
    <n v="2"/>
    <n v="12"/>
    <n v="160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39"/>
    <d v="2020-04-22T10:39:37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8"/>
    <d v="2020-04-22T10:39:37"/>
    <n v="5"/>
    <n v="1"/>
    <n v="1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9"/>
    <d v="2020-04-22T10:39:37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40"/>
    <d v="2020-04-22T10:39:3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10"/>
    <d v="2020-04-22T10:39:37"/>
    <n v="832"/>
    <m/>
    <m/>
    <m/>
    <m/>
    <n v="202"/>
    <n v="344"/>
    <n v="2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24"/>
    <d v="2020-04-22T10:39:37"/>
    <n v="15"/>
    <m/>
    <m/>
    <m/>
    <m/>
    <m/>
    <m/>
    <m/>
    <m/>
    <n v="9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11"/>
    <d v="2020-04-22T10:39:37"/>
    <n v="164"/>
    <m/>
    <m/>
    <m/>
    <m/>
    <m/>
    <m/>
    <m/>
    <n v="99"/>
    <m/>
    <n v="6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12"/>
    <d v="2020-04-22T10:39:37"/>
    <n v="22"/>
    <m/>
    <m/>
    <n v="6"/>
    <n v="6"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13"/>
    <d v="2020-04-22T10:39:37"/>
    <n v="12"/>
    <n v="1"/>
    <n v="2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14"/>
    <d v="2020-04-22T10:39:37"/>
    <n v="17"/>
    <m/>
    <n v="1"/>
    <n v="3"/>
    <n v="3"/>
    <m/>
    <n v="2"/>
    <n v="3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15"/>
    <d v="2020-04-22T10:39:37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16"/>
    <d v="2020-04-22T10:39:37"/>
    <n v="717"/>
    <n v="1"/>
    <n v="6"/>
    <n v="80"/>
    <n v="78"/>
    <n v="101"/>
    <n v="172"/>
    <n v="146"/>
    <n v="99"/>
    <m/>
    <n v="3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17"/>
    <d v="2020-04-22T10:39:37"/>
    <n v="104"/>
    <n v="1"/>
    <n v="1"/>
    <n v="13"/>
    <n v="12"/>
    <n v="13"/>
    <n v="3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25"/>
    <d v="2020-04-22T10:39:37"/>
    <n v="39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37"/>
    <d v="2020-04-22T10:39:3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18"/>
    <d v="2020-04-22T10:39:37"/>
    <n v="66"/>
    <n v="2"/>
    <m/>
    <n v="6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19"/>
    <d v="2020-04-22T10:39:37"/>
    <n v="1390"/>
    <n v="27"/>
    <m/>
    <n v="139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20"/>
    <d v="2020-04-22T10:39:37"/>
    <n v="1390"/>
    <n v="13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33"/>
    <d v="2020-04-22T10:39:3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21"/>
    <d v="2020-04-22T10:39:37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323"/>
    <x v="34"/>
    <d v="2020-04-22T10:39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405"/>
    <x v="22"/>
    <d v="2020-04-22T10:40:1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405"/>
    <x v="6"/>
    <d v="2020-04-22T10:40:14"/>
    <n v="3.63"/>
    <m/>
    <n v="3.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405"/>
    <x v="7"/>
    <d v="2020-04-22T10:40:14"/>
    <n v="34"/>
    <n v="0"/>
    <n v="0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405"/>
    <x v="9"/>
    <d v="2020-04-22T10:40:14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405"/>
    <x v="10"/>
    <d v="2020-04-22T10:40:14"/>
    <n v="73"/>
    <m/>
    <m/>
    <m/>
    <m/>
    <n v="10"/>
    <n v="38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405"/>
    <x v="11"/>
    <d v="2020-04-22T10:40:14"/>
    <n v="11"/>
    <m/>
    <m/>
    <m/>
    <m/>
    <m/>
    <m/>
    <m/>
    <n v="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405"/>
    <x v="12"/>
    <d v="2020-04-22T10:40:14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405"/>
    <x v="13"/>
    <d v="2020-04-22T10:40:14"/>
    <n v="1"/>
    <m/>
    <n v="1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405"/>
    <x v="14"/>
    <d v="2020-04-22T10:40:14"/>
    <n v="3"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405"/>
    <x v="16"/>
    <d v="2020-04-22T10:40:14"/>
    <n v="63"/>
    <n v="0"/>
    <n v="0"/>
    <n v="8"/>
    <n v="9"/>
    <n v="5"/>
    <n v="19"/>
    <n v="13"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405"/>
    <x v="19"/>
    <d v="2020-04-22T10:40:14"/>
    <n v="50"/>
    <n v="5"/>
    <n v="28"/>
    <n v="50"/>
    <n v="5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405"/>
    <x v="20"/>
    <d v="2020-04-22T10:40:14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407"/>
    <x v="7"/>
    <d v="2020-04-22T10:40:33"/>
    <n v="8"/>
    <n v="0"/>
    <n v="0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407"/>
    <x v="10"/>
    <d v="2020-04-22T10:40:33"/>
    <n v="28"/>
    <m/>
    <m/>
    <m/>
    <m/>
    <n v="2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407"/>
    <x v="11"/>
    <d v="2020-04-22T10:40:33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407"/>
    <x v="16"/>
    <d v="2020-04-22T10:40:33"/>
    <n v="19"/>
    <n v="0"/>
    <n v="0"/>
    <n v="0"/>
    <n v="4"/>
    <n v="1"/>
    <n v="7"/>
    <n v="6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407"/>
    <x v="18"/>
    <d v="2020-04-22T10:40:33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407"/>
    <x v="19"/>
    <d v="2020-04-22T10:40:33"/>
    <n v="38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407"/>
    <x v="20"/>
    <d v="2020-04-22T10:40:33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105407"/>
    <x v="21"/>
    <d v="2020-04-22T10:40:3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273"/>
    <x v="1"/>
    <d v="2020-04-22T10:41:1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273"/>
    <x v="3"/>
    <d v="2020-04-22T10:41:13"/>
    <n v="34"/>
    <m/>
    <m/>
    <m/>
    <m/>
    <n v="10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273"/>
    <x v="22"/>
    <d v="2020-04-22T10:41:1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273"/>
    <x v="23"/>
    <d v="2020-04-22T10:41:1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273"/>
    <x v="7"/>
    <d v="2020-04-22T10:41:13"/>
    <n v="70"/>
    <m/>
    <m/>
    <n v="4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273"/>
    <x v="9"/>
    <d v="2020-04-22T10:41:1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273"/>
    <x v="10"/>
    <d v="2020-04-22T10:41:13"/>
    <n v="126"/>
    <m/>
    <m/>
    <m/>
    <m/>
    <n v="22"/>
    <n v="6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273"/>
    <x v="24"/>
    <d v="2020-04-22T10:41:13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273"/>
    <x v="11"/>
    <d v="2020-04-22T10:41:13"/>
    <n v="23"/>
    <m/>
    <m/>
    <m/>
    <m/>
    <m/>
    <m/>
    <m/>
    <n v="13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273"/>
    <x v="12"/>
    <d v="2020-04-22T10:41:13"/>
    <n v="6"/>
    <m/>
    <m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273"/>
    <x v="13"/>
    <d v="2020-04-22T10:41:1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273"/>
    <x v="14"/>
    <d v="2020-04-22T10:41:13"/>
    <n v="6"/>
    <m/>
    <m/>
    <n v="1"/>
    <m/>
    <m/>
    <n v="1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273"/>
    <x v="16"/>
    <d v="2020-04-22T10:41:13"/>
    <n v="116"/>
    <m/>
    <m/>
    <n v="22"/>
    <n v="13"/>
    <n v="11"/>
    <n v="31"/>
    <n v="21"/>
    <n v="13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273"/>
    <x v="17"/>
    <d v="2020-04-22T10:41:13"/>
    <n v="19"/>
    <m/>
    <m/>
    <n v="2"/>
    <m/>
    <n v="5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273"/>
    <x v="25"/>
    <d v="2020-04-22T10:41:1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273"/>
    <x v="18"/>
    <d v="2020-04-22T10:41:13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273"/>
    <x v="19"/>
    <d v="2020-04-22T10:41:13"/>
    <n v="60"/>
    <m/>
    <n v="14"/>
    <n v="60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273"/>
    <x v="20"/>
    <d v="2020-04-22T10:41:13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273"/>
    <x v="21"/>
    <d v="2020-04-22T10:41:1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0"/>
    <d v="2020-04-22T10:41:54"/>
    <n v="9"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1"/>
    <d v="2020-04-22T10:41:54"/>
    <n v="19"/>
    <n v="1"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28"/>
    <d v="2020-04-22T10:41:54"/>
    <n v="8.4"/>
    <n v="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3"/>
    <d v="2020-04-22T10:41:54"/>
    <n v="28"/>
    <m/>
    <m/>
    <m/>
    <m/>
    <n v="10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29"/>
    <d v="2020-04-22T10:41:54"/>
    <n v="5"/>
    <m/>
    <m/>
    <m/>
    <m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22"/>
    <d v="2020-04-22T10:41:5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5"/>
    <d v="2020-04-22T10:41:54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6"/>
    <d v="2020-04-22T10:41:54"/>
    <n v="13.07"/>
    <m/>
    <m/>
    <n v="13.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23"/>
    <d v="2020-04-22T10:41:54"/>
    <n v="11"/>
    <m/>
    <m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7"/>
    <d v="2020-04-22T10:41:54"/>
    <n v="271"/>
    <m/>
    <n v="3"/>
    <n v="142"/>
    <n v="12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8"/>
    <d v="2020-04-22T10:41:54"/>
    <n v="5"/>
    <n v="1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9"/>
    <d v="2020-04-22T10:41:54"/>
    <n v="12"/>
    <m/>
    <m/>
    <m/>
    <m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10"/>
    <d v="2020-04-22T10:41:54"/>
    <n v="540"/>
    <m/>
    <m/>
    <m/>
    <m/>
    <n v="122"/>
    <n v="228"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24"/>
    <d v="2020-04-22T10:41:5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11"/>
    <d v="2020-04-22T10:41:54"/>
    <n v="144"/>
    <m/>
    <m/>
    <m/>
    <m/>
    <m/>
    <m/>
    <m/>
    <n v="71"/>
    <m/>
    <n v="7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12"/>
    <d v="2020-04-22T10:41:54"/>
    <n v="20"/>
    <m/>
    <m/>
    <n v="6"/>
    <n v="2"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13"/>
    <d v="2020-04-22T10:41:54"/>
    <n v="5"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14"/>
    <d v="2020-04-22T10:41:54"/>
    <n v="11"/>
    <m/>
    <m/>
    <n v="3"/>
    <n v="1"/>
    <n v="1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16"/>
    <d v="2020-04-22T10:41:54"/>
    <n v="514"/>
    <m/>
    <n v="2"/>
    <n v="71"/>
    <n v="62"/>
    <n v="61"/>
    <n v="115"/>
    <n v="95"/>
    <n v="71"/>
    <m/>
    <n v="3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17"/>
    <d v="2020-04-22T10:41:54"/>
    <n v="29"/>
    <n v="1"/>
    <n v="2"/>
    <n v="4"/>
    <n v="4"/>
    <n v="5"/>
    <n v="2"/>
    <n v="7"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25"/>
    <d v="2020-04-22T10:41:54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18"/>
    <d v="2020-04-22T10:41:54"/>
    <n v="39"/>
    <n v="9"/>
    <n v="30"/>
    <n v="39"/>
    <n v="9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19"/>
    <d v="2020-04-22T10:41:54"/>
    <n v="256"/>
    <n v="1"/>
    <n v="142"/>
    <n v="256"/>
    <n v="1"/>
    <n v="2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20"/>
    <d v="2020-04-22T10:41:54"/>
    <n v="256"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4"/>
    <x v="21"/>
    <d v="2020-04-22T10:41:54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9"/>
    <x v="0"/>
    <d v="2020-04-22T11:07:17"/>
    <n v="10.35"/>
    <n v="0"/>
    <n v="2.7"/>
    <n v="7.6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9"/>
    <x v="1"/>
    <d v="2020-04-22T11:07:17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9"/>
    <x v="3"/>
    <d v="2020-04-22T11:07:17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9"/>
    <x v="22"/>
    <d v="2020-04-22T11:07:17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9"/>
    <x v="23"/>
    <d v="2020-04-22T11:07:17"/>
    <n v="3"/>
    <n v="0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9"/>
    <x v="7"/>
    <d v="2020-04-22T11:07:17"/>
    <n v="170"/>
    <n v="4"/>
    <n v="4"/>
    <n v="7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9"/>
    <x v="8"/>
    <d v="2020-04-22T11:07:17"/>
    <n v="3"/>
    <n v="0"/>
    <n v="1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9"/>
    <x v="9"/>
    <d v="2020-04-22T11:07:17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9"/>
    <x v="10"/>
    <d v="2020-04-22T11:07:17"/>
    <n v="303"/>
    <m/>
    <m/>
    <m/>
    <m/>
    <n v="54"/>
    <n v="134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9"/>
    <x v="24"/>
    <d v="2020-04-22T11:07:17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9"/>
    <x v="11"/>
    <d v="2020-04-22T11:07:17"/>
    <n v="108"/>
    <m/>
    <m/>
    <m/>
    <m/>
    <m/>
    <m/>
    <m/>
    <n v="40"/>
    <m/>
    <n v="6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9"/>
    <x v="12"/>
    <d v="2020-04-22T11:07:17"/>
    <n v="4"/>
    <m/>
    <n v="0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9"/>
    <x v="13"/>
    <d v="2020-04-22T11:07:17"/>
    <n v="1"/>
    <n v="0"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9"/>
    <x v="14"/>
    <d v="2020-04-22T11:07:17"/>
    <n v="5"/>
    <n v="0"/>
    <n v="0"/>
    <n v="1"/>
    <n v="0"/>
    <n v="0"/>
    <n v="1"/>
    <n v="0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9"/>
    <x v="16"/>
    <d v="2020-04-22T11:07:17"/>
    <n v="311"/>
    <n v="2"/>
    <n v="2"/>
    <n v="38"/>
    <n v="43"/>
    <n v="27"/>
    <n v="67"/>
    <n v="58"/>
    <n v="40"/>
    <m/>
    <n v="3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9"/>
    <x v="17"/>
    <d v="2020-04-22T11:07:17"/>
    <n v="2"/>
    <n v="0"/>
    <n v="0"/>
    <n v="1"/>
    <n v="0"/>
    <n v="0"/>
    <n v="0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9"/>
    <x v="18"/>
    <d v="2020-04-22T11:07:17"/>
    <n v="46"/>
    <n v="1"/>
    <n v="15"/>
    <n v="46"/>
    <n v="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9"/>
    <x v="19"/>
    <d v="2020-04-22T11:07:17"/>
    <n v="327"/>
    <n v="7"/>
    <n v="107"/>
    <n v="327"/>
    <n v="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9"/>
    <x v="20"/>
    <d v="2020-04-22T11:07:17"/>
    <n v="327"/>
    <n v="3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499"/>
    <x v="21"/>
    <d v="2020-04-22T11:07:17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25"/>
    <d v="2020-05-20T09:29:49"/>
    <n v="1"/>
    <n v="0"/>
    <n v="2"/>
    <n v="1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18"/>
    <d v="2020-05-20T09:29:49"/>
    <n v="34"/>
    <n v="23"/>
    <n v="14"/>
    <n v="34"/>
    <n v="23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19"/>
    <d v="2020-05-20T09:29:49"/>
    <n v="97"/>
    <n v="8"/>
    <n v="17"/>
    <n v="97"/>
    <n v="8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314"/>
    <x v="7"/>
    <d v="2020-05-20T09:33:06"/>
    <n v="18"/>
    <n v="2"/>
    <n v="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314"/>
    <x v="10"/>
    <d v="2020-05-20T09:33:06"/>
    <n v="46"/>
    <m/>
    <m/>
    <m/>
    <m/>
    <n v="6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314"/>
    <x v="11"/>
    <d v="2020-05-20T09:33:06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314"/>
    <x v="16"/>
    <d v="2020-05-20T09:33:06"/>
    <n v="37"/>
    <n v="1"/>
    <n v="2"/>
    <n v="3"/>
    <n v="3"/>
    <n v="3"/>
    <n v="10"/>
    <n v="10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314"/>
    <x v="18"/>
    <d v="2020-05-20T09:33:06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314"/>
    <x v="19"/>
    <d v="2020-05-20T09:33:06"/>
    <n v="47"/>
    <n v="1"/>
    <m/>
    <n v="4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314"/>
    <x v="20"/>
    <d v="2020-05-20T09:33:06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1"/>
    <s v="105314"/>
    <x v="21"/>
    <d v="2020-05-20T09:33:0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3"/>
    <x v="7"/>
    <d v="2020-05-20T09:37:01"/>
    <n v="4"/>
    <n v="0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3"/>
    <x v="10"/>
    <d v="2020-05-20T09:37:01"/>
    <n v="34"/>
    <m/>
    <m/>
    <m/>
    <m/>
    <n v="6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3"/>
    <x v="24"/>
    <d v="2020-05-20T09:37:01"/>
    <n v="4"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3"/>
    <x v="11"/>
    <d v="2020-05-20T09:37:01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3"/>
    <x v="14"/>
    <d v="2020-05-20T09:37:01"/>
    <n v="2"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3"/>
    <x v="16"/>
    <d v="2020-05-20T09:37:01"/>
    <n v="22"/>
    <m/>
    <m/>
    <m/>
    <n v="2"/>
    <n v="3"/>
    <n v="6"/>
    <n v="8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3"/>
    <x v="25"/>
    <d v="2020-05-20T09:37:01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3"/>
    <x v="18"/>
    <d v="2020-05-20T09:37:01"/>
    <n v="9"/>
    <n v="0"/>
    <n v="2"/>
    <n v="9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2"/>
    <s v="105106"/>
    <x v="24"/>
    <d v="2020-05-20T09:38:16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2"/>
    <s v="105106"/>
    <x v="11"/>
    <d v="2020-05-20T09:38:16"/>
    <n v="46"/>
    <m/>
    <m/>
    <m/>
    <m/>
    <m/>
    <m/>
    <m/>
    <n v="26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2"/>
    <s v="105106"/>
    <x v="12"/>
    <d v="2020-05-20T09:38:16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2"/>
    <s v="105106"/>
    <x v="13"/>
    <d v="2020-05-20T09:38:1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2"/>
    <s v="105106"/>
    <x v="14"/>
    <d v="2020-05-20T09:38:16"/>
    <n v="8"/>
    <m/>
    <m/>
    <m/>
    <m/>
    <m/>
    <n v="1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2"/>
    <s v="105106"/>
    <x v="16"/>
    <d v="2020-05-20T09:38:16"/>
    <n v="252"/>
    <m/>
    <n v="1"/>
    <n v="35"/>
    <n v="35"/>
    <n v="20"/>
    <n v="75"/>
    <n v="56"/>
    <n v="2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2"/>
    <s v="105106"/>
    <x v="17"/>
    <d v="2020-05-20T09:38:16"/>
    <n v="6"/>
    <m/>
    <m/>
    <n v="1"/>
    <n v="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2"/>
    <s v="105106"/>
    <x v="26"/>
    <d v="2020-05-20T09:38:16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1"/>
    <d v="2020-04-22T11:18:06"/>
    <n v="10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3"/>
    <d v="2020-04-22T11:18:06"/>
    <n v="10"/>
    <m/>
    <m/>
    <m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6"/>
    <d v="2020-04-22T11:18:06"/>
    <n v="7.99"/>
    <m/>
    <n v="7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23"/>
    <d v="2020-04-22T11:18:0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7"/>
    <d v="2020-04-22T11:18:06"/>
    <n v="229"/>
    <m/>
    <n v="2"/>
    <n v="128"/>
    <n v="98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9"/>
    <d v="2020-04-22T11:18:0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20"/>
    <d v="2020-05-20T09:29:49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0"/>
    <x v="18"/>
    <s v="200607"/>
    <x v="21"/>
    <d v="2020-05-20T09:29:49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10"/>
    <d v="2020-04-22T11:18:06"/>
    <n v="398"/>
    <m/>
    <m/>
    <m/>
    <m/>
    <n v="102"/>
    <n v="184"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24"/>
    <d v="2020-04-22T11:18:06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11"/>
    <d v="2020-04-22T11:18:06"/>
    <n v="64"/>
    <m/>
    <m/>
    <m/>
    <m/>
    <m/>
    <m/>
    <m/>
    <n v="36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12"/>
    <d v="2020-04-22T11:18:06"/>
    <n v="8"/>
    <m/>
    <m/>
    <m/>
    <n v="4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13"/>
    <d v="2020-04-22T11:18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14"/>
    <d v="2020-04-22T11:18:06"/>
    <n v="5"/>
    <m/>
    <m/>
    <m/>
    <n v="1"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16"/>
    <d v="2020-04-22T11:18:06"/>
    <n v="322"/>
    <m/>
    <n v="1"/>
    <n v="48"/>
    <n v="41"/>
    <n v="38"/>
    <n v="87"/>
    <n v="57"/>
    <n v="37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17"/>
    <d v="2020-04-22T11:18:06"/>
    <n v="10"/>
    <m/>
    <m/>
    <n v="1"/>
    <n v="4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25"/>
    <d v="2020-04-22T11:18:0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26"/>
    <d v="2020-04-22T11:18:06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27"/>
    <d v="2020-04-22T11:18:0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18"/>
    <d v="2020-04-22T11:18:06"/>
    <n v="22"/>
    <n v="1"/>
    <n v="3"/>
    <n v="2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19"/>
    <d v="2020-04-22T11:18:06"/>
    <n v="339"/>
    <n v="21"/>
    <n v="59"/>
    <n v="339"/>
    <n v="21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20"/>
    <d v="2020-04-22T11:18:06"/>
    <n v="383"/>
    <n v="3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21"/>
    <d v="2020-04-22T11:18:06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35"/>
    <d v="2020-04-22T11:18:0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2"/>
    <s v="105106"/>
    <x v="36"/>
    <d v="2020-04-22T11:18:0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7"/>
    <x v="0"/>
    <d v="2020-04-22T11:18:4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7"/>
    <x v="7"/>
    <d v="2020-04-22T11:18:46"/>
    <n v="22"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7"/>
    <x v="8"/>
    <d v="2020-04-22T11:18:4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7"/>
    <x v="9"/>
    <d v="2020-04-22T11:18:4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7"/>
    <x v="10"/>
    <d v="2020-04-22T11:18:46"/>
    <n v="52"/>
    <m/>
    <m/>
    <m/>
    <m/>
    <n v="8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7"/>
    <x v="11"/>
    <d v="2020-04-22T11:18:46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7"/>
    <x v="12"/>
    <d v="2020-04-22T11:18:4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7"/>
    <x v="14"/>
    <d v="2020-04-22T11:18:4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7"/>
    <x v="16"/>
    <d v="2020-04-22T11:18:46"/>
    <n v="42"/>
    <m/>
    <m/>
    <n v="6"/>
    <n v="5"/>
    <n v="4"/>
    <n v="11"/>
    <n v="1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7"/>
    <x v="18"/>
    <d v="2020-04-22T11:18:4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7"/>
    <x v="19"/>
    <d v="2020-04-22T11:18:46"/>
    <n v="44"/>
    <m/>
    <n v="36"/>
    <n v="44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7"/>
    <x v="20"/>
    <d v="2020-04-22T11:18:46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7"/>
    <x v="21"/>
    <d v="2020-04-22T11:18:4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8"/>
    <x v="3"/>
    <d v="2020-04-22T11:19:0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8"/>
    <x v="7"/>
    <d v="2020-04-22T11:19:06"/>
    <n v="12"/>
    <n v="0"/>
    <n v="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8"/>
    <x v="10"/>
    <d v="2020-04-22T11:19:06"/>
    <n v="44"/>
    <m/>
    <m/>
    <m/>
    <m/>
    <n v="6"/>
    <n v="1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8"/>
    <x v="11"/>
    <d v="2020-04-22T11:19:0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8"/>
    <x v="16"/>
    <d v="2020-04-22T11:19:06"/>
    <n v="29"/>
    <m/>
    <m/>
    <n v="4"/>
    <n v="2"/>
    <n v="3"/>
    <n v="6"/>
    <n v="1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8"/>
    <x v="17"/>
    <d v="2020-04-22T11:19:0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8"/>
    <x v="19"/>
    <d v="2020-04-22T11:19:06"/>
    <n v="42"/>
    <m/>
    <n v="1"/>
    <n v="4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8"/>
    <x v="20"/>
    <d v="2020-04-22T11:19:06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9"/>
    <x v="1"/>
    <d v="2020-04-22T11:19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9"/>
    <x v="5"/>
    <d v="2020-04-22T11:19:34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9"/>
    <x v="7"/>
    <d v="2020-04-22T11:19:34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9"/>
    <x v="10"/>
    <d v="2020-04-22T11:19:34"/>
    <n v="58"/>
    <m/>
    <m/>
    <m/>
    <m/>
    <n v="12"/>
    <n v="1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9"/>
    <x v="11"/>
    <d v="2020-04-22T11:19:34"/>
    <n v="9"/>
    <m/>
    <m/>
    <m/>
    <m/>
    <m/>
    <m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9"/>
    <x v="13"/>
    <d v="2020-04-22T11:19:3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9"/>
    <x v="16"/>
    <d v="2020-04-22T11:19:34"/>
    <n v="40"/>
    <m/>
    <m/>
    <n v="3"/>
    <n v="1"/>
    <n v="6"/>
    <n v="9"/>
    <n v="14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9"/>
    <x v="17"/>
    <d v="2020-04-22T11:19:3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9"/>
    <x v="18"/>
    <d v="2020-04-22T11:19:3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9"/>
    <x v="19"/>
    <d v="2020-04-22T11:19:34"/>
    <n v="85"/>
    <n v="0"/>
    <n v="8"/>
    <n v="85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9"/>
    <x v="20"/>
    <d v="2020-04-22T11:19:34"/>
    <n v="8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69"/>
    <x v="21"/>
    <d v="2020-04-22T11:19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0"/>
    <x v="7"/>
    <d v="2020-04-22T11:19:5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0"/>
    <x v="10"/>
    <d v="2020-04-22T11:19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0"/>
    <x v="16"/>
    <d v="2020-04-22T11:19:53"/>
    <n v="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0"/>
    <x v="17"/>
    <d v="2020-04-22T11:19:53"/>
    <n v="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0"/>
    <x v="19"/>
    <d v="2020-04-22T11:19:53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0"/>
    <x v="20"/>
    <d v="2020-04-22T11:19:5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1"/>
    <x v="6"/>
    <d v="2020-04-22T11:20:13"/>
    <n v="7.99"/>
    <n v="3.99"/>
    <m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1"/>
    <x v="7"/>
    <d v="2020-04-22T11:20:13"/>
    <n v="22"/>
    <m/>
    <m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1"/>
    <x v="10"/>
    <d v="2020-04-22T11:20:13"/>
    <n v="72"/>
    <m/>
    <m/>
    <m/>
    <m/>
    <n v="12"/>
    <n v="3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1"/>
    <x v="11"/>
    <d v="2020-04-22T11:20:13"/>
    <n v="9"/>
    <m/>
    <m/>
    <m/>
    <m/>
    <m/>
    <m/>
    <m/>
    <n v="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1"/>
    <x v="13"/>
    <d v="2020-04-22T11:20:13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1"/>
    <x v="16"/>
    <d v="2020-04-22T11:20:13"/>
    <n v="53"/>
    <m/>
    <m/>
    <n v="3"/>
    <n v="8"/>
    <n v="6"/>
    <n v="17"/>
    <n v="1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1"/>
    <x v="18"/>
    <d v="2020-04-22T11:20:13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1"/>
    <x v="19"/>
    <d v="2020-04-22T11:20:13"/>
    <n v="102"/>
    <n v="0"/>
    <n v="14"/>
    <n v="102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1"/>
    <x v="20"/>
    <d v="2020-04-22T11:20:13"/>
    <n v="10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1"/>
    <x v="21"/>
    <d v="2020-04-22T11:20:13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2"/>
    <x v="0"/>
    <d v="2020-04-22T11:20:44"/>
    <n v="2.7"/>
    <m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2"/>
    <x v="7"/>
    <d v="2020-04-22T11:20:4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2"/>
    <x v="8"/>
    <d v="2020-04-22T11:20:4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2"/>
    <x v="10"/>
    <d v="2020-04-22T11:20:44"/>
    <n v="22"/>
    <m/>
    <m/>
    <m/>
    <m/>
    <n v="4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2"/>
    <x v="11"/>
    <d v="2020-04-22T11:20:44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2"/>
    <x v="16"/>
    <d v="2020-04-22T11:20:44"/>
    <n v="15"/>
    <m/>
    <m/>
    <m/>
    <n v="2"/>
    <n v="2"/>
    <n v="5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2"/>
    <x v="26"/>
    <d v="2020-04-22T11:20:44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2"/>
    <x v="27"/>
    <d v="2020-04-22T11:20:4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2"/>
    <x v="18"/>
    <d v="2020-04-22T11:20:44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2"/>
    <x v="19"/>
    <d v="2020-04-22T11:20:44"/>
    <n v="54"/>
    <m/>
    <n v="2"/>
    <n v="5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2"/>
    <x v="20"/>
    <d v="2020-04-22T11:20:44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2"/>
    <x v="21"/>
    <d v="2020-04-22T11:20:4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3"/>
    <x v="7"/>
    <d v="2020-04-22T11:21:08"/>
    <n v="38"/>
    <m/>
    <m/>
    <n v="16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3"/>
    <x v="9"/>
    <d v="2020-04-22T11:21:0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3"/>
    <x v="10"/>
    <d v="2020-04-22T11:21:08"/>
    <n v="80"/>
    <m/>
    <m/>
    <m/>
    <m/>
    <n v="28"/>
    <n v="3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3"/>
    <x v="11"/>
    <d v="2020-04-22T11:21:08"/>
    <n v="10"/>
    <m/>
    <m/>
    <m/>
    <m/>
    <m/>
    <m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3"/>
    <x v="12"/>
    <d v="2020-04-22T11:21:0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3"/>
    <x v="14"/>
    <d v="2020-04-22T11:21:08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3"/>
    <x v="16"/>
    <d v="2020-04-22T11:21:08"/>
    <n v="67"/>
    <m/>
    <m/>
    <n v="8"/>
    <n v="11"/>
    <n v="14"/>
    <n v="15"/>
    <n v="11"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3"/>
    <x v="18"/>
    <d v="2020-04-22T11:21:08"/>
    <n v="5"/>
    <n v="0"/>
    <n v="0"/>
    <n v="5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3"/>
    <x v="19"/>
    <d v="2020-04-22T11:21:08"/>
    <n v="87"/>
    <n v="0"/>
    <n v="0"/>
    <n v="87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3"/>
    <x v="20"/>
    <d v="2020-04-22T11:21:08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3"/>
    <x v="21"/>
    <d v="2020-04-22T11:21:0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4"/>
    <x v="7"/>
    <d v="2020-04-22T11:21:46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4"/>
    <x v="10"/>
    <d v="2020-04-22T11:21:46"/>
    <n v="10"/>
    <m/>
    <m/>
    <m/>
    <m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4"/>
    <x v="16"/>
    <d v="2020-04-22T11:21:46"/>
    <n v="7"/>
    <m/>
    <m/>
    <n v="1"/>
    <n v="1"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4"/>
    <x v="19"/>
    <d v="2020-04-22T11:21:46"/>
    <n v="9"/>
    <m/>
    <n v="8"/>
    <n v="9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474"/>
    <x v="20"/>
    <d v="2020-04-22T11:21:4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509"/>
    <x v="7"/>
    <d v="2020-04-22T11:37:15"/>
    <n v="10"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509"/>
    <x v="10"/>
    <d v="2020-04-22T11:37:15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3"/>
    <s v="105107"/>
    <x v="23"/>
    <d v="2020-04-22T12:28:03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3"/>
    <s v="105107"/>
    <x v="7"/>
    <d v="2020-04-22T12:28:03"/>
    <n v="190"/>
    <m/>
    <m/>
    <n v="8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3"/>
    <s v="105107"/>
    <x v="8"/>
    <d v="2020-04-22T12:28:03"/>
    <n v="16"/>
    <m/>
    <n v="2"/>
    <n v="9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3"/>
    <s v="105107"/>
    <x v="9"/>
    <d v="2020-04-22T12:28:03"/>
    <n v="16"/>
    <m/>
    <m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3"/>
    <s v="105107"/>
    <x v="10"/>
    <d v="2020-04-22T12:28:03"/>
    <n v="460"/>
    <m/>
    <m/>
    <m/>
    <m/>
    <n v="70"/>
    <n v="214"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3"/>
    <s v="105107"/>
    <x v="24"/>
    <d v="2020-04-22T12:28:0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3"/>
    <s v="105107"/>
    <x v="11"/>
    <d v="2020-04-22T12:28:03"/>
    <n v="108"/>
    <m/>
    <m/>
    <m/>
    <m/>
    <m/>
    <m/>
    <m/>
    <n v="46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3"/>
    <s v="105107"/>
    <x v="12"/>
    <d v="2020-04-22T12:28:03"/>
    <n v="24"/>
    <m/>
    <m/>
    <n v="4"/>
    <n v="4"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3"/>
    <s v="105107"/>
    <x v="14"/>
    <d v="2020-04-22T12:28:03"/>
    <n v="13"/>
    <m/>
    <m/>
    <n v="2"/>
    <n v="2"/>
    <m/>
    <n v="6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3"/>
    <s v="105107"/>
    <x v="16"/>
    <d v="2020-04-22T12:28:03"/>
    <n v="403"/>
    <m/>
    <m/>
    <n v="40"/>
    <n v="55"/>
    <n v="35"/>
    <n v="107"/>
    <n v="89"/>
    <n v="46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3"/>
    <s v="105107"/>
    <x v="17"/>
    <d v="2020-04-22T12:28:03"/>
    <n v="10"/>
    <m/>
    <m/>
    <n v="5"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3"/>
    <s v="105107"/>
    <x v="25"/>
    <d v="2020-04-22T12:28:0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3"/>
    <s v="105107"/>
    <x v="18"/>
    <d v="2020-04-22T12:28:03"/>
    <n v="24"/>
    <m/>
    <n v="6"/>
    <n v="2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3"/>
    <s v="105107"/>
    <x v="19"/>
    <d v="2020-04-22T12:28:03"/>
    <n v="498"/>
    <n v="5"/>
    <n v="85"/>
    <n v="498"/>
    <n v="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3"/>
    <s v="105107"/>
    <x v="20"/>
    <d v="2020-04-22T12:28:03"/>
    <n v="498"/>
    <n v="4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3"/>
    <s v="105107"/>
    <x v="21"/>
    <d v="2020-04-22T12:28:03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509"/>
    <x v="11"/>
    <d v="2020-04-22T11:37:1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509"/>
    <x v="16"/>
    <d v="2020-04-22T11:37:15"/>
    <n v="13"/>
    <m/>
    <m/>
    <n v="4"/>
    <n v="1"/>
    <n v="1"/>
    <n v="3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509"/>
    <x v="19"/>
    <d v="2020-04-22T11:37:15"/>
    <n v="31"/>
    <m/>
    <n v="0"/>
    <n v="3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105509"/>
    <x v="20"/>
    <d v="2020-04-22T11:37:15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3"/>
    <s v="105107"/>
    <x v="0"/>
    <d v="2020-04-22T12:28:03"/>
    <n v="37.35"/>
    <m/>
    <m/>
    <n v="24.75"/>
    <n v="6.3"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3"/>
    <s v="105107"/>
    <x v="1"/>
    <d v="2020-04-22T12:28:03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3"/>
    <s v="105107"/>
    <x v="28"/>
    <d v="2020-04-22T12:28:03"/>
    <n v="27.6"/>
    <m/>
    <n v="8.4"/>
    <n v="11.6"/>
    <n v="4.400000000000000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3"/>
    <s v="105107"/>
    <x v="3"/>
    <d v="2020-04-22T12:28:03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4"/>
    <s v="105108"/>
    <x v="0"/>
    <d v="2020-04-22T12:29:05"/>
    <n v="3.15"/>
    <m/>
    <m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4"/>
    <s v="105108"/>
    <x v="5"/>
    <d v="2020-04-22T12:29:05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4"/>
    <s v="105108"/>
    <x v="6"/>
    <d v="2020-04-22T12:29:05"/>
    <n v="2.9"/>
    <m/>
    <m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4"/>
    <s v="105108"/>
    <x v="23"/>
    <d v="2020-04-22T12:29:05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4"/>
    <s v="105108"/>
    <x v="7"/>
    <d v="2020-04-22T12:29:05"/>
    <n v="196"/>
    <n v="4"/>
    <n v="4"/>
    <n v="90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4"/>
    <s v="105108"/>
    <x v="8"/>
    <d v="2020-04-22T12:29:0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4"/>
    <s v="105108"/>
    <x v="9"/>
    <d v="2020-04-22T12:29:05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4"/>
    <s v="105108"/>
    <x v="10"/>
    <d v="2020-04-22T12:29:05"/>
    <n v="468"/>
    <m/>
    <m/>
    <m/>
    <m/>
    <n v="112"/>
    <n v="206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0"/>
    <s v="105104"/>
    <x v="9"/>
    <d v="2020-04-22T12:57:24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0"/>
    <s v="105104"/>
    <x v="10"/>
    <d v="2020-04-22T12:57:24"/>
    <n v="528"/>
    <m/>
    <m/>
    <m/>
    <m/>
    <n v="122"/>
    <n v="212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0"/>
    <s v="105104"/>
    <x v="24"/>
    <d v="2020-04-22T12:57:2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0"/>
    <s v="105104"/>
    <x v="11"/>
    <d v="2020-04-22T12:57:24"/>
    <n v="64"/>
    <m/>
    <m/>
    <m/>
    <m/>
    <m/>
    <m/>
    <m/>
    <n v="34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0"/>
    <s v="105104"/>
    <x v="12"/>
    <d v="2020-04-22T12:57:24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0"/>
    <s v="105104"/>
    <x v="14"/>
    <d v="2020-04-22T12:57:24"/>
    <n v="9"/>
    <n v="1"/>
    <n v="1"/>
    <m/>
    <m/>
    <m/>
    <n v="2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0"/>
    <s v="105104"/>
    <x v="15"/>
    <d v="2020-04-22T12:57:24"/>
    <n v="3"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0"/>
    <s v="105104"/>
    <x v="16"/>
    <d v="2020-04-22T12:57:24"/>
    <n v="439"/>
    <n v="3"/>
    <n v="4"/>
    <n v="51"/>
    <n v="68"/>
    <n v="61"/>
    <n v="106"/>
    <n v="97"/>
    <n v="34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0"/>
    <s v="105104"/>
    <x v="17"/>
    <d v="2020-04-22T12:57:24"/>
    <n v="18"/>
    <m/>
    <m/>
    <n v="2"/>
    <n v="3"/>
    <n v="4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0"/>
    <s v="105104"/>
    <x v="18"/>
    <d v="2020-04-22T12:57:24"/>
    <n v="5"/>
    <n v="1"/>
    <n v="2"/>
    <n v="5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0"/>
    <s v="105104"/>
    <x v="19"/>
    <d v="2020-04-22T12:57:24"/>
    <n v="452"/>
    <n v="7"/>
    <n v="128"/>
    <n v="452"/>
    <n v="7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0"/>
    <s v="105104"/>
    <x v="20"/>
    <d v="2020-04-22T12:57:24"/>
    <n v="452"/>
    <n v="4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0"/>
    <s v="105104"/>
    <x v="21"/>
    <d v="2020-04-22T12:57:2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0"/>
    <d v="2020-04-22T12:57:37"/>
    <n v="2.25"/>
    <m/>
    <m/>
    <m/>
    <n v="2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1"/>
    <d v="2020-04-22T12:57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29"/>
    <d v="2020-04-22T12:57:37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22"/>
    <d v="2020-04-22T12:57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5"/>
    <d v="2020-04-22T12:57:37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23"/>
    <d v="2020-04-22T12:57:37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7"/>
    <d v="2020-04-22T12:57:37"/>
    <n v="124"/>
    <m/>
    <m/>
    <n v="60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8"/>
    <d v="2020-04-22T12:57:37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9"/>
    <d v="2020-04-22T12:57:37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10"/>
    <d v="2020-04-22T12:57:37"/>
    <n v="334"/>
    <m/>
    <m/>
    <m/>
    <m/>
    <n v="52"/>
    <n v="132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24"/>
    <d v="2020-04-22T12:57:37"/>
    <n v="6"/>
    <m/>
    <m/>
    <m/>
    <m/>
    <m/>
    <m/>
    <m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11"/>
    <d v="2020-04-22T12:57:37"/>
    <n v="48"/>
    <m/>
    <m/>
    <m/>
    <m/>
    <m/>
    <m/>
    <m/>
    <n v="22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12"/>
    <d v="2020-04-22T12:57:37"/>
    <n v="22"/>
    <m/>
    <m/>
    <n v="4"/>
    <n v="2"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13"/>
    <d v="2020-04-22T12:57:37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14"/>
    <d v="2020-04-22T12:57:37"/>
    <n v="13"/>
    <m/>
    <m/>
    <n v="2"/>
    <n v="1"/>
    <m/>
    <n v="3"/>
    <n v="5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16"/>
    <d v="2020-04-22T12:57:37"/>
    <n v="266"/>
    <m/>
    <m/>
    <n v="30"/>
    <n v="32"/>
    <n v="26"/>
    <n v="67"/>
    <n v="76"/>
    <n v="22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17"/>
    <d v="2020-04-22T12:57:37"/>
    <n v="2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25"/>
    <d v="2020-04-22T12:57:3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18"/>
    <d v="2020-04-22T12:57:37"/>
    <n v="48"/>
    <n v="1"/>
    <n v="4"/>
    <n v="48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19"/>
    <d v="2020-04-22T12:57:37"/>
    <n v="392"/>
    <n v="3"/>
    <n v="47"/>
    <n v="392"/>
    <n v="3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20"/>
    <d v="2020-04-22T12:57:37"/>
    <n v="392"/>
    <n v="3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"/>
    <s v="105105"/>
    <x v="21"/>
    <d v="2020-04-22T12:57:37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30"/>
    <d v="2020-05-20T08:45:59"/>
    <n v="29.7"/>
    <n v="0"/>
    <n v="8.1"/>
    <n v="2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31"/>
    <d v="2020-05-20T08:45:59"/>
    <n v="6.4"/>
    <n v="0"/>
    <n v="0"/>
    <n v="2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0"/>
    <d v="2020-05-20T08:45:59"/>
    <n v="19.350000000000001"/>
    <n v="0"/>
    <n v="4.5"/>
    <n v="0"/>
    <n v="7.2"/>
    <n v="7.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41"/>
    <d v="2020-05-20T08:45:59"/>
    <n v="6.17"/>
    <m/>
    <m/>
    <n v="6.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1"/>
    <d v="2020-05-20T08:45:59"/>
    <n v="17"/>
    <n v="2"/>
    <n v="3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28"/>
    <d v="2020-05-20T08:45:59"/>
    <n v="1.6"/>
    <n v="0"/>
    <n v="1.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3"/>
    <d v="2020-05-20T08:45:59"/>
    <n v="84"/>
    <m/>
    <m/>
    <m/>
    <m/>
    <n v="12"/>
    <n v="4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29"/>
    <d v="2020-05-20T08:45:59"/>
    <n v="6"/>
    <m/>
    <m/>
    <m/>
    <m/>
    <m/>
    <m/>
    <m/>
    <n v="1"/>
    <m/>
    <n v="4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22"/>
    <d v="2020-05-20T08:45:59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5"/>
    <d v="2020-05-20T08:45:5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6"/>
    <d v="2020-05-20T08:45:59"/>
    <n v="2.9"/>
    <n v="0"/>
    <n v="0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23"/>
    <d v="2020-05-20T08:45:59"/>
    <n v="12"/>
    <n v="0"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32"/>
    <d v="2020-05-20T08:45:59"/>
    <n v="9"/>
    <m/>
    <n v="2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4"/>
    <s v="105108"/>
    <x v="24"/>
    <d v="2020-04-22T12:29:0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4"/>
    <s v="105108"/>
    <x v="11"/>
    <d v="2020-04-22T12:29:05"/>
    <n v="56"/>
    <m/>
    <m/>
    <m/>
    <m/>
    <m/>
    <m/>
    <m/>
    <n v="26"/>
    <m/>
    <n v="2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4"/>
    <s v="105108"/>
    <x v="12"/>
    <d v="2020-04-22T12:29:05"/>
    <n v="20"/>
    <m/>
    <m/>
    <n v="4"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4"/>
    <s v="105108"/>
    <x v="13"/>
    <d v="2020-04-22T12:29:0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4"/>
    <s v="105108"/>
    <x v="14"/>
    <d v="2020-04-22T12:29:05"/>
    <n v="11"/>
    <m/>
    <m/>
    <n v="2"/>
    <m/>
    <m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4"/>
    <s v="105108"/>
    <x v="16"/>
    <d v="2020-04-22T12:29:05"/>
    <n v="376"/>
    <n v="2"/>
    <n v="3"/>
    <n v="45"/>
    <n v="49"/>
    <n v="56"/>
    <n v="103"/>
    <n v="76"/>
    <n v="26"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4"/>
    <s v="105108"/>
    <x v="18"/>
    <d v="2020-04-22T12:29:0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4"/>
    <s v="105108"/>
    <x v="19"/>
    <d v="2020-04-22T12:29:05"/>
    <n v="332"/>
    <n v="7"/>
    <n v="98"/>
    <n v="332"/>
    <n v="7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4"/>
    <s v="105108"/>
    <x v="20"/>
    <d v="2020-04-22T12:29:05"/>
    <n v="332"/>
    <n v="3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4"/>
    <s v="105108"/>
    <x v="21"/>
    <d v="2020-04-22T12:29:0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0"/>
    <s v="105104"/>
    <x v="1"/>
    <d v="2020-04-22T12:57:24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0"/>
    <s v="105104"/>
    <x v="2"/>
    <d v="2020-04-22T12:57:24"/>
    <n v="6"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0"/>
    <s v="105104"/>
    <x v="3"/>
    <d v="2020-04-22T12:57:24"/>
    <n v="26"/>
    <m/>
    <m/>
    <m/>
    <m/>
    <n v="8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0"/>
    <s v="105104"/>
    <x v="4"/>
    <d v="2020-04-22T12:57:24"/>
    <n v="6"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0"/>
    <s v="105104"/>
    <x v="6"/>
    <d v="2020-04-22T12:57:24"/>
    <n v="4.6900000000000004"/>
    <n v="1.6"/>
    <n v="3.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0"/>
    <s v="105104"/>
    <x v="7"/>
    <d v="2020-04-22T12:57:24"/>
    <n v="250"/>
    <n v="4"/>
    <n v="8"/>
    <n v="102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7"/>
    <d v="2020-05-20T08:45:59"/>
    <n v="392"/>
    <n v="6"/>
    <n v="2"/>
    <n v="200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8"/>
    <d v="2020-05-20T08:45:59"/>
    <n v="6"/>
    <n v="0"/>
    <n v="2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9"/>
    <d v="2020-05-20T08:45:59"/>
    <n v="4"/>
    <m/>
    <m/>
    <m/>
    <m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10"/>
    <d v="2020-05-20T08:45:59"/>
    <n v="700"/>
    <m/>
    <m/>
    <m/>
    <m/>
    <n v="154"/>
    <n v="312"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24"/>
    <d v="2020-05-20T08:45:59"/>
    <n v="8"/>
    <m/>
    <m/>
    <m/>
    <m/>
    <m/>
    <m/>
    <m/>
    <m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11"/>
    <d v="2020-05-20T08:45:59"/>
    <n v="193"/>
    <m/>
    <m/>
    <m/>
    <m/>
    <m/>
    <m/>
    <m/>
    <n v="83"/>
    <m/>
    <n v="106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12"/>
    <d v="2020-05-20T08:45:59"/>
    <n v="12"/>
    <m/>
    <n v="0"/>
    <n v="4"/>
    <n v="4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13"/>
    <d v="2020-05-20T08:45:59"/>
    <n v="3"/>
    <n v="0"/>
    <n v="0"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42"/>
    <d v="2020-05-20T08:45:5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14"/>
    <d v="2020-05-20T08:45:59"/>
    <n v="10"/>
    <n v="0"/>
    <n v="1"/>
    <n v="2"/>
    <n v="2"/>
    <n v="1"/>
    <n v="1"/>
    <n v="0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16"/>
    <d v="2020-05-20T08:45:59"/>
    <n v="691"/>
    <n v="4"/>
    <n v="2"/>
    <n v="100"/>
    <n v="92"/>
    <n v="77"/>
    <n v="156"/>
    <n v="120"/>
    <n v="83"/>
    <m/>
    <n v="5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17"/>
    <d v="2020-05-20T08:45:59"/>
    <n v="55"/>
    <n v="1"/>
    <n v="2"/>
    <n v="2"/>
    <n v="4"/>
    <n v="6"/>
    <n v="21"/>
    <n v="15"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18"/>
    <d v="2020-05-20T08:45:59"/>
    <n v="110"/>
    <n v="4"/>
    <n v="41"/>
    <n v="110"/>
    <n v="4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19"/>
    <d v="2020-05-20T08:45:59"/>
    <n v="852"/>
    <n v="27"/>
    <n v="315"/>
    <n v="852"/>
    <n v="27"/>
    <n v="3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20"/>
    <d v="2020-05-20T08:45:59"/>
    <n v="852"/>
    <n v="8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33"/>
    <d v="2020-05-20T08:45:59"/>
    <n v="9"/>
    <n v="0"/>
    <n v="21"/>
    <n v="9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21"/>
    <d v="2020-05-20T08:45:59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34"/>
    <d v="2020-05-20T08:45:59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35"/>
    <d v="2020-05-20T08:45:59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5"/>
    <s v="105313"/>
    <x v="36"/>
    <d v="2020-05-20T08:45:5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200538"/>
    <x v="0"/>
    <d v="2020-05-20T08:47:40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200538"/>
    <x v="3"/>
    <d v="2020-05-20T08:47:40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200538"/>
    <x v="6"/>
    <d v="2020-05-20T08:47:40"/>
    <n v="8.06"/>
    <m/>
    <n v="8.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200538"/>
    <x v="23"/>
    <d v="2020-05-20T08:47:4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200538"/>
    <x v="7"/>
    <d v="2020-05-20T08:47:40"/>
    <n v="88"/>
    <m/>
    <m/>
    <n v="38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200538"/>
    <x v="8"/>
    <d v="2020-05-20T08:47:4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200538"/>
    <x v="9"/>
    <d v="2020-05-20T08:47:40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200538"/>
    <x v="10"/>
    <d v="2020-05-20T08:47:40"/>
    <n v="182"/>
    <m/>
    <m/>
    <m/>
    <m/>
    <n v="36"/>
    <n v="94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200538"/>
    <x v="11"/>
    <d v="2020-05-20T08:47:40"/>
    <n v="43"/>
    <m/>
    <m/>
    <m/>
    <m/>
    <m/>
    <m/>
    <m/>
    <n v="21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200538"/>
    <x v="12"/>
    <d v="2020-05-20T08:47:40"/>
    <n v="16"/>
    <m/>
    <m/>
    <m/>
    <n v="4"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200538"/>
    <x v="13"/>
    <d v="2020-05-20T08:47:4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200538"/>
    <x v="14"/>
    <d v="2020-05-20T08:47:40"/>
    <n v="8"/>
    <m/>
    <m/>
    <m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200538"/>
    <x v="16"/>
    <d v="2020-05-20T08:47:40"/>
    <n v="167"/>
    <m/>
    <m/>
    <n v="19"/>
    <n v="25"/>
    <n v="18"/>
    <n v="47"/>
    <n v="26"/>
    <n v="21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200538"/>
    <x v="17"/>
    <d v="2020-05-20T08:47:40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200538"/>
    <x v="18"/>
    <d v="2020-05-20T08:47:40"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200538"/>
    <x v="19"/>
    <d v="2020-05-20T08:47:40"/>
    <n v="117"/>
    <m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200538"/>
    <x v="20"/>
    <d v="2020-05-20T08:47:40"/>
    <n v="11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6"/>
    <s v="200538"/>
    <x v="21"/>
    <d v="2020-05-20T08:47:40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1"/>
    <x v="22"/>
    <d v="2020-05-20T08:48:1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1"/>
    <x v="5"/>
    <d v="2020-05-20T08:48:13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1"/>
    <x v="23"/>
    <d v="2020-05-20T08:48:13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1"/>
    <x v="7"/>
    <d v="2020-05-20T08:48:13"/>
    <n v="58"/>
    <m/>
    <m/>
    <n v="3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1"/>
    <x v="39"/>
    <d v="2020-05-20T08:48:1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1"/>
    <x v="9"/>
    <d v="2020-05-20T08:48:13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1"/>
    <x v="10"/>
    <d v="2020-05-20T08:48:13"/>
    <n v="203"/>
    <m/>
    <m/>
    <m/>
    <m/>
    <n v="24"/>
    <n v="84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1"/>
    <x v="11"/>
    <d v="2020-05-20T08:48:13"/>
    <n v="37"/>
    <m/>
    <m/>
    <m/>
    <m/>
    <m/>
    <m/>
    <m/>
    <n v="11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1"/>
    <x v="12"/>
    <d v="2020-05-20T08:48:13"/>
    <n v="22"/>
    <m/>
    <m/>
    <n v="2"/>
    <n v="2"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1"/>
    <x v="13"/>
    <d v="2020-05-20T08:48:13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1"/>
    <x v="14"/>
    <d v="2020-05-20T08:48:13"/>
    <n v="11"/>
    <m/>
    <m/>
    <n v="1"/>
    <n v="1"/>
    <m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1"/>
    <x v="16"/>
    <d v="2020-05-20T08:48:13"/>
    <n v="155"/>
    <m/>
    <m/>
    <n v="15"/>
    <n v="14"/>
    <n v="12"/>
    <n v="42"/>
    <n v="48"/>
    <n v="11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1"/>
    <x v="18"/>
    <d v="2020-05-20T08:48:13"/>
    <n v="43"/>
    <n v="1"/>
    <n v="1"/>
    <n v="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1"/>
    <x v="19"/>
    <d v="2020-05-20T08:48:13"/>
    <n v="281"/>
    <m/>
    <n v="1"/>
    <n v="28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1"/>
    <x v="20"/>
    <d v="2020-05-20T08:48:13"/>
    <n v="281"/>
    <n v="2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7"/>
    <s v="105311"/>
    <x v="21"/>
    <d v="2020-05-20T08:48:13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2"/>
    <x v="1"/>
    <d v="2020-05-20T08:50:4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2"/>
    <x v="3"/>
    <d v="2020-05-20T08:50:4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2"/>
    <x v="29"/>
    <d v="2020-05-20T08:50:47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2"/>
    <x v="7"/>
    <d v="2020-05-20T08:50:47"/>
    <n v="12"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2"/>
    <x v="10"/>
    <d v="2020-05-20T08:50:47"/>
    <n v="46"/>
    <m/>
    <m/>
    <m/>
    <m/>
    <n v="12"/>
    <n v="1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2"/>
    <x v="11"/>
    <d v="2020-05-20T08:50:47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2"/>
    <x v="16"/>
    <d v="2020-05-20T08:50:47"/>
    <n v="33"/>
    <m/>
    <m/>
    <n v="2"/>
    <n v="4"/>
    <n v="6"/>
    <n v="7"/>
    <n v="1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2"/>
    <x v="17"/>
    <d v="2020-05-20T08:50:47"/>
    <n v="3"/>
    <m/>
    <m/>
    <m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2"/>
    <x v="18"/>
    <d v="2020-05-20T08:50:47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2"/>
    <x v="19"/>
    <d v="2020-05-20T08:50:47"/>
    <n v="34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2"/>
    <x v="20"/>
    <d v="2020-05-20T08:50:47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5"/>
    <s v="105452"/>
    <x v="21"/>
    <d v="2020-05-20T08:50:47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98"/>
    <x v="25"/>
    <d v="2020-05-20T08:51:1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98"/>
    <x v="26"/>
    <d v="2020-05-20T08:51:18"/>
    <n v="7"/>
    <n v="0"/>
    <n v="0"/>
    <n v="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98"/>
    <x v="27"/>
    <d v="2020-05-20T08:51:1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98"/>
    <x v="18"/>
    <d v="2020-05-20T08:51:18"/>
    <n v="4"/>
    <n v="0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98"/>
    <x v="19"/>
    <d v="2020-05-20T08:51:18"/>
    <n v="13"/>
    <n v="0"/>
    <n v="1"/>
    <n v="1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98"/>
    <x v="20"/>
    <d v="2020-05-20T08:51:18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9"/>
    <s v="105498"/>
    <x v="21"/>
    <d v="2020-05-20T08:51:1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3"/>
    <x v="7"/>
    <d v="2020-05-20T08:54:2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3"/>
    <x v="10"/>
    <d v="2020-05-20T08:54:24"/>
    <n v="24"/>
    <m/>
    <m/>
    <m/>
    <m/>
    <n v="2"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3"/>
    <x v="11"/>
    <d v="2020-05-20T08:54:24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3"/>
    <x v="16"/>
    <d v="2020-05-20T08:54:24"/>
    <n v="17"/>
    <m/>
    <m/>
    <m/>
    <n v="2"/>
    <n v="1"/>
    <n v="6"/>
    <n v="5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3"/>
    <x v="18"/>
    <d v="2020-05-20T08:54:24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3"/>
    <x v="19"/>
    <d v="2020-05-20T08:54:24"/>
    <n v="104"/>
    <m/>
    <m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3"/>
    <x v="20"/>
    <d v="2020-05-20T08:54:24"/>
    <n v="104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3"/>
    <x v="21"/>
    <d v="2020-05-20T08:54:2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4"/>
    <x v="1"/>
    <d v="2020-05-20T08:54:3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4"/>
    <x v="3"/>
    <d v="2020-05-20T08:54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4"/>
    <x v="7"/>
    <d v="2020-05-20T08:54:37"/>
    <n v="14"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4"/>
    <x v="10"/>
    <d v="2020-05-20T08:54:37"/>
    <n v="16"/>
    <m/>
    <m/>
    <m/>
    <m/>
    <n v="4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4"/>
    <x v="11"/>
    <d v="2020-05-20T08:54:37"/>
    <n v="5"/>
    <m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4"/>
    <x v="16"/>
    <d v="2020-05-20T08:54:37"/>
    <n v="20"/>
    <m/>
    <m/>
    <n v="4"/>
    <n v="3"/>
    <n v="2"/>
    <n v="2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4"/>
    <x v="17"/>
    <d v="2020-05-20T08:54:37"/>
    <n v="3"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4"/>
    <x v="18"/>
    <d v="2020-05-20T08:54:37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4"/>
    <x v="19"/>
    <d v="2020-05-20T08:54:37"/>
    <n v="33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4"/>
    <x v="20"/>
    <d v="2020-05-20T08:54:37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4"/>
    <x v="21"/>
    <d v="2020-05-20T08:54:3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5"/>
    <x v="23"/>
    <d v="2020-05-20T08:54:5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5"/>
    <x v="7"/>
    <d v="2020-05-20T08:54:52"/>
    <n v="10"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5"/>
    <x v="10"/>
    <d v="2020-05-20T08:54:52"/>
    <n v="46"/>
    <m/>
    <m/>
    <m/>
    <m/>
    <n v="2"/>
    <n v="16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5"/>
    <x v="11"/>
    <d v="2020-05-20T08:54:52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5"/>
    <x v="12"/>
    <d v="2020-05-20T08:54:5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5"/>
    <x v="14"/>
    <d v="2020-05-20T08:54:5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5"/>
    <x v="16"/>
    <d v="2020-05-20T08:54:52"/>
    <n v="32"/>
    <m/>
    <n v="1"/>
    <n v="3"/>
    <n v="1"/>
    <n v="1"/>
    <n v="8"/>
    <n v="14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5"/>
    <x v="18"/>
    <d v="2020-05-20T08:54:52"/>
    <n v="3"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5"/>
    <x v="19"/>
    <d v="2020-05-20T08:54:52"/>
    <n v="44"/>
    <m/>
    <n v="9"/>
    <n v="44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5"/>
    <x v="20"/>
    <d v="2020-05-20T08:54:52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5"/>
    <x v="21"/>
    <d v="2020-05-20T08:54:5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6"/>
    <x v="10"/>
    <d v="2020-05-20T08:55:03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6"/>
    <x v="16"/>
    <d v="2020-05-20T08:55:03"/>
    <n v="3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6"/>
    <x v="18"/>
    <d v="2020-05-20T08:55:0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6"/>
    <x v="19"/>
    <d v="2020-05-20T08:55:0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6"/>
    <x v="20"/>
    <d v="2020-05-20T08:55:0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6"/>
    <x v="21"/>
    <d v="2020-05-20T08:55:0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7"/>
    <x v="3"/>
    <d v="2020-05-20T08:55:1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7"/>
    <x v="7"/>
    <d v="2020-05-20T08:55:18"/>
    <n v="20"/>
    <m/>
    <m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7"/>
    <x v="10"/>
    <d v="2020-05-20T08:55:18"/>
    <n v="58"/>
    <m/>
    <m/>
    <m/>
    <m/>
    <n v="18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7"/>
    <x v="11"/>
    <d v="2020-05-20T08:55:18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7"/>
    <x v="16"/>
    <d v="2020-05-20T08:55:18"/>
    <n v="45"/>
    <m/>
    <m/>
    <n v="8"/>
    <n v="2"/>
    <n v="9"/>
    <n v="10"/>
    <n v="10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7"/>
    <x v="17"/>
    <d v="2020-05-20T08:55:1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7"/>
    <x v="19"/>
    <d v="2020-05-20T08:55:18"/>
    <n v="47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7"/>
    <x v="20"/>
    <d v="2020-05-20T08:55:18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8"/>
    <x v="7"/>
    <d v="2020-05-20T08:55:3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8"/>
    <x v="10"/>
    <d v="2020-05-20T08:55:36"/>
    <n v="24"/>
    <m/>
    <m/>
    <m/>
    <m/>
    <n v="4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8"/>
    <x v="11"/>
    <d v="2020-05-20T08:55:36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8"/>
    <x v="16"/>
    <d v="2020-05-20T08:55:36"/>
    <n v="15"/>
    <m/>
    <m/>
    <n v="2"/>
    <m/>
    <n v="2"/>
    <n v="3"/>
    <n v="7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8"/>
    <x v="18"/>
    <d v="2020-05-20T08:55:36"/>
    <n v="7"/>
    <m/>
    <n v="1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8"/>
    <x v="19"/>
    <d v="2020-05-20T08:55:36"/>
    <n v="30"/>
    <m/>
    <n v="7"/>
    <n v="30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8"/>
    <x v="20"/>
    <d v="2020-05-20T08:55:36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8"/>
    <x v="21"/>
    <d v="2020-05-20T08:55:3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9"/>
    <x v="10"/>
    <d v="2020-05-20T08:55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9"/>
    <x v="11"/>
    <d v="2020-05-20T08:55:52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9"/>
    <x v="16"/>
    <d v="2020-05-20T08:55:52"/>
    <n v="3"/>
    <m/>
    <m/>
    <m/>
    <m/>
    <m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9"/>
    <x v="26"/>
    <d v="2020-05-20T08:55:5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9"/>
    <x v="27"/>
    <d v="2020-05-20T08:55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9"/>
    <x v="18"/>
    <d v="2020-05-20T08:55:52"/>
    <n v="2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9"/>
    <x v="19"/>
    <d v="2020-05-20T08:55:52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9"/>
    <x v="20"/>
    <d v="2020-05-20T08:55:52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49"/>
    <x v="21"/>
    <d v="2020-05-20T08:55:5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5"/>
    <x v="23"/>
    <d v="2020-05-20T08:56:1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5"/>
    <x v="7"/>
    <d v="2020-05-20T08:56:12"/>
    <n v="16"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5"/>
    <x v="9"/>
    <d v="2020-05-20T08:56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5"/>
    <x v="10"/>
    <d v="2020-05-20T08:56:12"/>
    <n v="43"/>
    <m/>
    <m/>
    <m/>
    <m/>
    <n v="4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5"/>
    <x v="11"/>
    <d v="2020-05-20T08:56:1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5"/>
    <x v="12"/>
    <d v="2020-05-20T08:56:12"/>
    <n v="3"/>
    <m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5"/>
    <x v="14"/>
    <d v="2020-05-20T08:56:12"/>
    <n v="2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5"/>
    <x v="16"/>
    <d v="2020-05-20T08:56:12"/>
    <n v="31"/>
    <m/>
    <m/>
    <n v="7"/>
    <n v="1"/>
    <n v="2"/>
    <n v="9"/>
    <n v="1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5"/>
    <x v="18"/>
    <d v="2020-05-20T08:56:12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5"/>
    <x v="19"/>
    <d v="2020-05-20T08:56:12"/>
    <n v="65"/>
    <m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5"/>
    <x v="20"/>
    <d v="2020-05-20T08:56:12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5"/>
    <x v="21"/>
    <d v="2020-05-20T08:56:1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6"/>
    <x v="3"/>
    <d v="2020-05-20T08:56:28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6"/>
    <x v="10"/>
    <d v="2020-05-20T08:56:28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6"/>
    <x v="11"/>
    <d v="2020-05-20T08:56:2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6"/>
    <x v="16"/>
    <d v="2020-05-20T08:56:28"/>
    <n v="6"/>
    <m/>
    <m/>
    <m/>
    <m/>
    <m/>
    <n v="2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6"/>
    <x v="17"/>
    <d v="2020-05-20T08:56:28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6"/>
    <x v="18"/>
    <d v="2020-05-20T08:56:28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6"/>
    <x v="19"/>
    <d v="2020-05-20T08:56:28"/>
    <n v="5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6"/>
    <x v="20"/>
    <d v="2020-05-20T08:56:28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6"/>
    <x v="21"/>
    <d v="2020-05-20T08:56:28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7"/>
    <x v="7"/>
    <d v="2020-05-20T08:56:45"/>
    <n v="26"/>
    <m/>
    <m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7"/>
    <x v="10"/>
    <d v="2020-05-20T08:56:45"/>
    <n v="107"/>
    <m/>
    <m/>
    <m/>
    <m/>
    <n v="10"/>
    <n v="52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7"/>
    <x v="11"/>
    <d v="2020-05-20T08:56:45"/>
    <n v="21"/>
    <m/>
    <m/>
    <m/>
    <m/>
    <m/>
    <m/>
    <m/>
    <n v="11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7"/>
    <x v="16"/>
    <d v="2020-05-20T08:56:45"/>
    <n v="83"/>
    <m/>
    <m/>
    <n v="7"/>
    <n v="6"/>
    <n v="5"/>
    <n v="26"/>
    <n v="23"/>
    <n v="11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7"/>
    <x v="18"/>
    <d v="2020-05-20T08:56:45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7"/>
    <x v="19"/>
    <d v="2020-05-20T08:56:45"/>
    <n v="110"/>
    <m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7"/>
    <x v="20"/>
    <d v="2020-05-20T08:56:45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87"/>
    <x v="21"/>
    <d v="2020-05-20T08:56:45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96"/>
    <x v="7"/>
    <d v="2020-05-20T08:57:0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96"/>
    <x v="10"/>
    <d v="2020-05-20T08:57:08"/>
    <n v="36"/>
    <m/>
    <m/>
    <m/>
    <m/>
    <n v="4"/>
    <n v="1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96"/>
    <x v="11"/>
    <d v="2020-05-20T08:57:08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96"/>
    <x v="16"/>
    <d v="2020-05-20T08:57:08"/>
    <n v="21"/>
    <m/>
    <m/>
    <m/>
    <n v="1"/>
    <n v="2"/>
    <n v="5"/>
    <n v="1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96"/>
    <x v="18"/>
    <d v="2020-05-20T08:57:08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96"/>
    <x v="19"/>
    <d v="2020-05-20T08:57:08"/>
    <n v="24"/>
    <m/>
    <n v="6"/>
    <n v="2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96"/>
    <x v="20"/>
    <d v="2020-05-20T08:57:0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496"/>
    <x v="21"/>
    <d v="2020-05-20T08:57:0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504"/>
    <x v="7"/>
    <d v="2020-05-20T08:57:47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504"/>
    <x v="10"/>
    <d v="2020-05-20T08:57:47"/>
    <n v="20"/>
    <m/>
    <m/>
    <m/>
    <m/>
    <n v="2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504"/>
    <x v="11"/>
    <d v="2020-05-20T08:57:47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504"/>
    <x v="16"/>
    <d v="2020-05-20T08:57:47"/>
    <n v="16"/>
    <m/>
    <m/>
    <n v="2"/>
    <n v="2"/>
    <n v="1"/>
    <n v="5"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504"/>
    <x v="18"/>
    <d v="2020-05-20T08:57:4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504"/>
    <x v="19"/>
    <d v="2020-05-20T08:57:47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504"/>
    <x v="20"/>
    <d v="2020-05-20T08:57:47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3"/>
    <s v="105504"/>
    <x v="21"/>
    <d v="2020-05-20T08:57:4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30"/>
    <d v="2020-05-20T09:30:07"/>
    <n v="4.5"/>
    <n v="0"/>
    <n v="4.5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0"/>
    <d v="2020-05-20T09:30:07"/>
    <n v="14.4"/>
    <n v="0"/>
    <n v="0"/>
    <n v="7.65"/>
    <n v="3.15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1"/>
    <d v="2020-05-20T09:30:07"/>
    <n v="6"/>
    <n v="0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28"/>
    <d v="2020-05-20T09:30:07"/>
    <n v="3.2"/>
    <n v="0"/>
    <n v="0"/>
    <n v="0"/>
    <n v="3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8"/>
    <s v="200607"/>
    <x v="2"/>
    <d v="2020-05-20T09:30:07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3"/>
    <x v="19"/>
    <d v="2020-05-20T09:37:01"/>
    <n v="81"/>
    <n v="0"/>
    <n v="42"/>
    <n v="81"/>
    <n v="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3"/>
    <x v="20"/>
    <d v="2020-05-20T09:37:01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0"/>
    <s v="105413"/>
    <x v="21"/>
    <d v="2020-05-20T09:37:0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2"/>
    <s v="105106"/>
    <x v="1"/>
    <d v="2020-05-20T09:38:16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2"/>
    <s v="105106"/>
    <x v="3"/>
    <d v="2020-05-20T09:38:16"/>
    <n v="8"/>
    <m/>
    <m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2"/>
    <s v="105106"/>
    <x v="6"/>
    <d v="2020-05-20T09:38:16"/>
    <n v="7.99"/>
    <m/>
    <n v="7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2"/>
    <s v="105106"/>
    <x v="7"/>
    <d v="2020-05-20T09:38:16"/>
    <n v="178"/>
    <m/>
    <n v="4"/>
    <n v="92"/>
    <n v="80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2"/>
    <s v="105106"/>
    <x v="10"/>
    <d v="2020-05-20T09:38:16"/>
    <n v="320"/>
    <m/>
    <m/>
    <m/>
    <m/>
    <n v="46"/>
    <n v="156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2"/>
    <s v="105106"/>
    <x v="27"/>
    <d v="2020-05-20T09:38:1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2"/>
    <s v="105106"/>
    <x v="18"/>
    <d v="2020-05-20T09:38:16"/>
    <n v="16"/>
    <m/>
    <n v="6"/>
    <n v="1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2"/>
    <s v="105106"/>
    <x v="19"/>
    <d v="2020-05-20T09:38:16"/>
    <n v="247"/>
    <n v="13"/>
    <n v="73"/>
    <n v="247"/>
    <n v="1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2"/>
    <s v="105106"/>
    <x v="20"/>
    <d v="2020-05-20T09:38:16"/>
    <n v="373"/>
    <n v="3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2"/>
    <s v="105106"/>
    <x v="21"/>
    <d v="2020-05-20T09:38:16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3"/>
    <s v="105107"/>
    <x v="0"/>
    <d v="2020-05-20T09:38:53"/>
    <n v="67.5"/>
    <n v="3.6"/>
    <m/>
    <n v="39.15"/>
    <n v="15.3"/>
    <n v="9.44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3"/>
    <s v="105107"/>
    <x v="1"/>
    <d v="2020-05-20T09:38:53"/>
    <n v="24"/>
    <m/>
    <m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3"/>
    <s v="105107"/>
    <x v="28"/>
    <d v="2020-05-20T09:38:53"/>
    <n v="40.799999999999997"/>
    <m/>
    <n v="8"/>
    <n v="17.600000000000001"/>
    <m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3"/>
    <s v="105107"/>
    <x v="3"/>
    <d v="2020-05-20T09:38:53"/>
    <n v="12"/>
    <m/>
    <m/>
    <m/>
    <m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3"/>
    <s v="105107"/>
    <x v="23"/>
    <d v="2020-05-20T09:38:53"/>
    <n v="22"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3"/>
    <s v="105107"/>
    <x v="7"/>
    <d v="2020-05-20T09:38:53"/>
    <n v="287"/>
    <n v="5"/>
    <n v="4"/>
    <n v="138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3"/>
    <s v="105107"/>
    <x v="8"/>
    <d v="2020-05-20T09:38:53"/>
    <n v="15"/>
    <n v="1"/>
    <n v="1"/>
    <n v="7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3"/>
    <s v="105107"/>
    <x v="9"/>
    <d v="2020-05-20T09:38:53"/>
    <n v="12"/>
    <m/>
    <m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3"/>
    <s v="105107"/>
    <x v="10"/>
    <d v="2020-05-20T09:38:53"/>
    <n v="403"/>
    <m/>
    <m/>
    <m/>
    <m/>
    <n v="142"/>
    <n v="134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3"/>
    <s v="105107"/>
    <x v="24"/>
    <d v="2020-05-20T09:38:53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3"/>
    <s v="105107"/>
    <x v="11"/>
    <d v="2020-05-20T09:38:53"/>
    <n v="133"/>
    <m/>
    <m/>
    <m/>
    <m/>
    <m/>
    <m/>
    <m/>
    <n v="52"/>
    <m/>
    <n v="8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3"/>
    <s v="105107"/>
    <x v="12"/>
    <d v="2020-05-20T09:38:53"/>
    <n v="32"/>
    <m/>
    <m/>
    <n v="12"/>
    <n v="4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3"/>
    <s v="105107"/>
    <x v="14"/>
    <d v="2020-05-20T09:38:53"/>
    <n v="19"/>
    <m/>
    <m/>
    <n v="5"/>
    <n v="2"/>
    <m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3"/>
    <s v="105107"/>
    <x v="16"/>
    <d v="2020-05-20T09:38:53"/>
    <n v="333"/>
    <n v="2"/>
    <n v="1"/>
    <n v="52"/>
    <n v="51"/>
    <n v="11"/>
    <n v="67"/>
    <n v="64"/>
    <n v="49"/>
    <m/>
    <n v="3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3"/>
    <s v="105107"/>
    <x v="17"/>
    <d v="2020-05-20T09:38:53"/>
    <n v="13"/>
    <m/>
    <m/>
    <n v="3"/>
    <n v="4"/>
    <n v="1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3"/>
    <s v="105107"/>
    <x v="25"/>
    <d v="2020-05-20T09:38:5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3"/>
    <s v="105107"/>
    <x v="18"/>
    <d v="2020-05-20T09:38:53"/>
    <n v="28"/>
    <n v="1"/>
    <n v="1"/>
    <n v="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3"/>
    <s v="105107"/>
    <x v="19"/>
    <d v="2020-05-20T09:38:53"/>
    <n v="541"/>
    <m/>
    <n v="93"/>
    <n v="541"/>
    <m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3"/>
    <s v="105107"/>
    <x v="20"/>
    <d v="2020-05-20T09:38:53"/>
    <n v="641"/>
    <n v="6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3"/>
    <s v="105107"/>
    <x v="21"/>
    <d v="2020-05-20T09:38:53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30"/>
    <d v="2020-05-20T09:39:30"/>
    <n v="33.299999999999997"/>
    <m/>
    <n v="7.65"/>
    <n v="12.15"/>
    <n v="10.35"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31"/>
    <d v="2020-05-20T09:39:30"/>
    <n v="34.799999999999997"/>
    <n v="8"/>
    <n v="6.4"/>
    <n v="11.6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0"/>
    <d v="2020-05-20T09:39:30"/>
    <n v="34.200000000000003"/>
    <m/>
    <n v="4.5"/>
    <n v="10.35"/>
    <n v="8.5500000000000007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41"/>
    <d v="2020-05-20T09:39:30"/>
    <n v="3.99"/>
    <m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1"/>
    <d v="2020-05-20T09:39:30"/>
    <n v="34"/>
    <n v="2"/>
    <m/>
    <n v="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28"/>
    <d v="2020-05-20T09:39:30"/>
    <n v="32.4"/>
    <m/>
    <m/>
    <n v="10"/>
    <n v="8.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3"/>
    <d v="2020-05-20T09:39:30"/>
    <n v="81"/>
    <m/>
    <m/>
    <m/>
    <m/>
    <n v="14"/>
    <n v="5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29"/>
    <d v="2020-05-20T09:39:30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5"/>
    <d v="2020-05-20T09:39:30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6"/>
    <d v="2020-05-20T09:39:30"/>
    <n v="2.9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23"/>
    <d v="2020-05-20T09:39:3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32"/>
    <d v="2020-05-20T09:39:30"/>
    <n v="21"/>
    <n v="2"/>
    <n v="4"/>
    <n v="6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7"/>
    <d v="2020-05-20T09:39:30"/>
    <n v="292"/>
    <n v="6"/>
    <n v="8"/>
    <n v="154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8"/>
    <d v="2020-05-20T09:39:30"/>
    <n v="19"/>
    <m/>
    <n v="1"/>
    <n v="7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9"/>
    <d v="2020-05-20T09:39:3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10"/>
    <d v="2020-05-20T09:39:30"/>
    <n v="483"/>
    <m/>
    <m/>
    <m/>
    <m/>
    <n v="120"/>
    <n v="220"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24"/>
    <d v="2020-05-20T09:39:30"/>
    <n v="33"/>
    <m/>
    <m/>
    <m/>
    <m/>
    <m/>
    <m/>
    <m/>
    <m/>
    <n v="2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11"/>
    <d v="2020-05-20T09:39:30"/>
    <n v="169"/>
    <m/>
    <m/>
    <m/>
    <m/>
    <m/>
    <m/>
    <m/>
    <n v="94"/>
    <m/>
    <n v="64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12"/>
    <d v="2020-05-20T09:39:30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13"/>
    <d v="2020-05-20T09:39:30"/>
    <n v="3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42"/>
    <d v="2020-05-20T09:39:3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14"/>
    <d v="2020-05-20T09:39:30"/>
    <n v="13"/>
    <m/>
    <m/>
    <m/>
    <n v="1"/>
    <m/>
    <n v="1"/>
    <m/>
    <m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16"/>
    <d v="2020-05-20T09:39:30"/>
    <n v="531"/>
    <n v="6"/>
    <n v="7"/>
    <n v="77"/>
    <n v="62"/>
    <n v="60"/>
    <n v="110"/>
    <n v="72"/>
    <n v="94"/>
    <m/>
    <n v="3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17"/>
    <d v="2020-05-20T09:39:30"/>
    <n v="60"/>
    <n v="1"/>
    <m/>
    <n v="3"/>
    <n v="13"/>
    <n v="7"/>
    <n v="25"/>
    <n v="9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18"/>
    <d v="2020-05-20T09:39:30"/>
    <n v="57"/>
    <m/>
    <n v="14"/>
    <n v="57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19"/>
    <d v="2020-05-20T09:39:30"/>
    <n v="1128"/>
    <m/>
    <n v="225"/>
    <n v="1128"/>
    <m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20"/>
    <d v="2020-05-20T09:39:30"/>
    <n v="1128"/>
    <n v="1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33"/>
    <d v="2020-05-20T09:39:30"/>
    <n v="6"/>
    <m/>
    <n v="2"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21"/>
    <d v="2020-05-20T09:39:30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0"/>
    <x v="34"/>
    <d v="2020-05-20T09:39:3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0"/>
    <d v="2020-05-20T09:39:44"/>
    <n v="17.100000000000001"/>
    <m/>
    <m/>
    <n v="4.5"/>
    <m/>
    <n v="12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1"/>
    <d v="2020-05-20T09:39:44"/>
    <n v="20"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28"/>
    <d v="2020-05-20T09:39:44"/>
    <n v="14.4"/>
    <m/>
    <m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3"/>
    <d v="2020-05-20T09:39:44"/>
    <n v="22"/>
    <m/>
    <m/>
    <m/>
    <m/>
    <n v="2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22"/>
    <d v="2020-05-20T09:39:4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5"/>
    <d v="2020-05-20T09:39:44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23"/>
    <d v="2020-05-20T09:39:44"/>
    <n v="19"/>
    <m/>
    <m/>
    <n v="1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7"/>
    <d v="2020-05-20T09:39:44"/>
    <n v="311"/>
    <m/>
    <n v="2"/>
    <n v="166"/>
    <n v="142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8"/>
    <d v="2020-05-20T09:39:44"/>
    <n v="5"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9"/>
    <d v="2020-05-20T09:39:44"/>
    <n v="44"/>
    <m/>
    <m/>
    <m/>
    <m/>
    <n v="16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10"/>
    <d v="2020-05-20T09:39:44"/>
    <n v="616"/>
    <m/>
    <m/>
    <m/>
    <m/>
    <n v="128"/>
    <n v="266"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24"/>
    <d v="2020-05-20T09:39:44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11"/>
    <d v="2020-05-20T09:39:44"/>
    <n v="101"/>
    <m/>
    <m/>
    <m/>
    <m/>
    <m/>
    <m/>
    <m/>
    <n v="42"/>
    <m/>
    <n v="5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12"/>
    <d v="2020-05-20T09:39:44"/>
    <n v="58"/>
    <m/>
    <m/>
    <n v="8"/>
    <n v="8"/>
    <n v="1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13"/>
    <d v="2020-05-20T09:39:44"/>
    <n v="3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14"/>
    <d v="2020-05-20T09:39:44"/>
    <n v="17"/>
    <m/>
    <m/>
    <n v="2"/>
    <n v="2"/>
    <n v="4"/>
    <n v="3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16"/>
    <d v="2020-05-20T09:39:44"/>
    <n v="536"/>
    <m/>
    <n v="1"/>
    <n v="83"/>
    <n v="71"/>
    <n v="64"/>
    <n v="133"/>
    <n v="112"/>
    <n v="42"/>
    <m/>
    <n v="29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17"/>
    <d v="2020-05-20T09:39:44"/>
    <n v="21"/>
    <m/>
    <m/>
    <n v="4"/>
    <n v="6"/>
    <n v="1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26"/>
    <d v="2020-05-20T09:39:44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18"/>
    <d v="2020-05-20T09:39:44"/>
    <n v="117"/>
    <n v="11"/>
    <n v="20"/>
    <n v="117"/>
    <n v="11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19"/>
    <d v="2020-05-20T09:39:44"/>
    <n v="907"/>
    <n v="7"/>
    <n v="111"/>
    <n v="907"/>
    <n v="7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20"/>
    <d v="2020-05-20T09:39:44"/>
    <n v="1308"/>
    <n v="13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1"/>
    <x v="21"/>
    <d v="2020-05-20T09:39:44"/>
    <n v="173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30"/>
    <d v="2020-05-20T09:40:01"/>
    <n v="4.05"/>
    <n v="0"/>
    <n v="4.05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43"/>
    <d v="2020-05-20T09:40:01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0"/>
    <d v="2020-05-20T09:40:01"/>
    <n v="32.85"/>
    <n v="0"/>
    <n v="0"/>
    <n v="16.2"/>
    <n v="13.05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1"/>
    <d v="2020-05-20T09:40:01"/>
    <n v="40"/>
    <n v="0"/>
    <n v="2"/>
    <n v="2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3"/>
    <d v="2020-05-20T09:40:01"/>
    <n v="102"/>
    <m/>
    <m/>
    <m/>
    <m/>
    <n v="26"/>
    <n v="4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29"/>
    <d v="2020-05-20T09:40:0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22"/>
    <d v="2020-05-20T09:40:01"/>
    <n v="16"/>
    <m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5"/>
    <d v="2020-05-20T09:40:01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6"/>
    <d v="2020-05-20T09:40:01"/>
    <n v="9.43"/>
    <n v="3.63"/>
    <n v="2.9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23"/>
    <d v="2020-05-20T09:40:01"/>
    <n v="21"/>
    <n v="0"/>
    <n v="3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32"/>
    <d v="2020-05-20T09:40:01"/>
    <n v="1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7"/>
    <d v="2020-05-20T09:40:01"/>
    <n v="412"/>
    <n v="1"/>
    <n v="6"/>
    <n v="194"/>
    <n v="208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8"/>
    <d v="2020-05-20T09:40:01"/>
    <n v="10"/>
    <n v="0"/>
    <n v="0"/>
    <n v="4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9"/>
    <d v="2020-05-20T09:40:01"/>
    <n v="12"/>
    <m/>
    <m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10"/>
    <d v="2020-05-20T09:40:01"/>
    <n v="763"/>
    <m/>
    <m/>
    <m/>
    <m/>
    <n v="176"/>
    <n v="282"/>
    <n v="3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24"/>
    <d v="2020-05-20T09:40:01"/>
    <n v="8"/>
    <m/>
    <m/>
    <m/>
    <m/>
    <m/>
    <m/>
    <m/>
    <m/>
    <n v="6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11"/>
    <d v="2020-05-20T09:40:01"/>
    <n v="120"/>
    <m/>
    <m/>
    <m/>
    <m/>
    <m/>
    <m/>
    <m/>
    <n v="54"/>
    <m/>
    <n v="64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12"/>
    <d v="2020-05-20T09:40:01"/>
    <n v="28"/>
    <m/>
    <n v="0"/>
    <n v="4"/>
    <n v="14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13"/>
    <d v="2020-05-20T09:40:01"/>
    <n v="13"/>
    <n v="1"/>
    <n v="1"/>
    <n v="3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14"/>
    <d v="2020-05-20T09:40:01"/>
    <n v="17"/>
    <n v="0"/>
    <n v="0"/>
    <n v="2"/>
    <n v="7"/>
    <n v="1"/>
    <n v="2"/>
    <n v="2"/>
    <m/>
    <n v="2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16"/>
    <d v="2020-05-20T09:40:01"/>
    <n v="678"/>
    <n v="1"/>
    <n v="3"/>
    <n v="97"/>
    <n v="104"/>
    <n v="88"/>
    <n v="141"/>
    <n v="155"/>
    <n v="55"/>
    <m/>
    <n v="3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17"/>
    <d v="2020-05-20T09:40:01"/>
    <n v="72"/>
    <n v="0"/>
    <n v="1"/>
    <n v="10"/>
    <n v="9"/>
    <n v="13"/>
    <n v="24"/>
    <n v="1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18"/>
    <d v="2020-05-20T09:40:01"/>
    <n v="50"/>
    <n v="3"/>
    <n v="6"/>
    <n v="50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19"/>
    <d v="2020-05-20T09:40:01"/>
    <n v="864"/>
    <n v="9"/>
    <n v="105"/>
    <n v="864"/>
    <n v="9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20"/>
    <d v="2020-05-20T09:40:01"/>
    <n v="864"/>
    <n v="8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21"/>
    <d v="2020-05-20T09:40:01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35"/>
    <d v="2020-05-20T09:40:0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02"/>
    <x v="36"/>
    <d v="2020-05-20T09:40:0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30"/>
    <d v="2020-05-20T09:42:19"/>
    <n v="9"/>
    <n v="0"/>
    <n v="0"/>
    <n v="0"/>
    <n v="6.75"/>
    <n v="2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0"/>
    <d v="2020-05-20T09:42:19"/>
    <n v="6.75"/>
    <m/>
    <m/>
    <m/>
    <n v="3.15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1"/>
    <d v="2020-05-20T09:42:19"/>
    <n v="22"/>
    <n v="2"/>
    <n v="4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3"/>
    <d v="2020-05-20T09:42:19"/>
    <n v="48"/>
    <m/>
    <m/>
    <m/>
    <m/>
    <n v="14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22"/>
    <d v="2020-05-20T09:42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5"/>
    <d v="2020-05-20T09:42:1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23"/>
    <d v="2020-05-20T09:42:19"/>
    <n v="5"/>
    <m/>
    <m/>
    <n v="3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32"/>
    <d v="2020-05-20T09:42:19"/>
    <n v="3"/>
    <n v="0"/>
    <n v="0"/>
    <n v="0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7"/>
    <d v="2020-05-20T09:42:19"/>
    <n v="374"/>
    <m/>
    <m/>
    <n v="186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8"/>
    <d v="2020-05-20T09:42:19"/>
    <n v="2"/>
    <n v="0"/>
    <n v="0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9"/>
    <d v="2020-05-20T09:42:19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10"/>
    <d v="2020-05-20T09:42:19"/>
    <n v="771"/>
    <m/>
    <m/>
    <m/>
    <m/>
    <n v="154"/>
    <n v="348"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24"/>
    <d v="2020-05-20T09:42:19"/>
    <n v="15"/>
    <m/>
    <m/>
    <m/>
    <m/>
    <m/>
    <m/>
    <m/>
    <m/>
    <n v="15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11"/>
    <d v="2020-05-20T09:42:19"/>
    <n v="135"/>
    <m/>
    <m/>
    <m/>
    <m/>
    <m/>
    <m/>
    <m/>
    <n v="77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12"/>
    <d v="2020-05-20T09:42:19"/>
    <n v="12"/>
    <m/>
    <m/>
    <n v="2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13"/>
    <d v="2020-05-20T09:42:19"/>
    <n v="1"/>
    <n v="0"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14"/>
    <d v="2020-05-20T09:42:19"/>
    <n v="12"/>
    <n v="0"/>
    <n v="0"/>
    <n v="1"/>
    <n v="1"/>
    <n v="2"/>
    <n v="2"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16"/>
    <d v="2020-05-20T09:42:19"/>
    <n v="681"/>
    <n v="0"/>
    <n v="0"/>
    <n v="93"/>
    <n v="94"/>
    <n v="77"/>
    <n v="174"/>
    <n v="137"/>
    <n v="77"/>
    <m/>
    <n v="2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17"/>
    <d v="2020-05-20T09:42:19"/>
    <n v="35"/>
    <n v="1"/>
    <n v="2"/>
    <n v="3"/>
    <n v="5"/>
    <n v="7"/>
    <n v="8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18"/>
    <d v="2020-05-20T09:42:19"/>
    <n v="30"/>
    <n v="0"/>
    <n v="6"/>
    <n v="3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19"/>
    <d v="2020-05-20T09:42:19"/>
    <n v="890"/>
    <n v="11"/>
    <n v="159"/>
    <n v="890"/>
    <n v="11"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20"/>
    <d v="2020-05-20T09:42:19"/>
    <n v="890"/>
    <n v="8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3"/>
    <x v="21"/>
    <d v="2020-05-20T09:42:19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0"/>
    <d v="2020-05-20T09:42:37"/>
    <n v="3.15"/>
    <n v="0"/>
    <n v="0"/>
    <n v="0"/>
    <n v="3.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1"/>
    <d v="2020-05-20T09:42:37"/>
    <n v="12"/>
    <n v="0"/>
    <n v="2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28"/>
    <d v="2020-05-20T09:42:37"/>
    <n v="9.6"/>
    <n v="0"/>
    <n v="0"/>
    <n v="0"/>
    <n v="6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3"/>
    <d v="2020-05-20T09:42:37"/>
    <n v="20"/>
    <m/>
    <m/>
    <m/>
    <m/>
    <n v="6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22"/>
    <d v="2020-05-20T09:42:37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5"/>
    <d v="2020-05-20T09:42:37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6"/>
    <d v="2020-05-20T09:42:37"/>
    <n v="13.07"/>
    <n v="3.27"/>
    <n v="5.81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23"/>
    <d v="2020-05-20T09:42:37"/>
    <n v="12"/>
    <n v="0"/>
    <n v="3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7"/>
    <d v="2020-05-20T09:42:37"/>
    <n v="380"/>
    <n v="12"/>
    <n v="14"/>
    <n v="162"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8"/>
    <d v="2020-05-20T09:42:37"/>
    <n v="4"/>
    <n v="0"/>
    <n v="0"/>
    <n v="0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9"/>
    <d v="2020-05-20T09:42:37"/>
    <n v="22"/>
    <m/>
    <m/>
    <m/>
    <m/>
    <n v="2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10"/>
    <d v="2020-05-20T09:42:37"/>
    <n v="908"/>
    <m/>
    <m/>
    <m/>
    <m/>
    <n v="198"/>
    <n v="396"/>
    <n v="3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24"/>
    <d v="2020-05-20T09:42:37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11"/>
    <d v="2020-05-20T09:42:37"/>
    <n v="117"/>
    <m/>
    <m/>
    <m/>
    <m/>
    <m/>
    <m/>
    <m/>
    <n v="59"/>
    <m/>
    <n v="5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12"/>
    <d v="2020-05-20T09:42:37"/>
    <n v="30"/>
    <m/>
    <n v="0"/>
    <n v="2"/>
    <n v="6"/>
    <n v="2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13"/>
    <d v="2020-05-20T09:42:37"/>
    <n v="5"/>
    <n v="1"/>
    <n v="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14"/>
    <d v="2020-05-20T09:42:37"/>
    <n v="19"/>
    <n v="0"/>
    <n v="1"/>
    <n v="1"/>
    <n v="3"/>
    <n v="1"/>
    <n v="6"/>
    <n v="4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16"/>
    <d v="2020-05-20T09:42:37"/>
    <n v="733"/>
    <n v="6"/>
    <n v="7"/>
    <n v="81"/>
    <n v="96"/>
    <n v="99"/>
    <n v="198"/>
    <n v="158"/>
    <n v="59"/>
    <m/>
    <n v="2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17"/>
    <d v="2020-05-20T09:42:37"/>
    <n v="16"/>
    <n v="0"/>
    <n v="1"/>
    <n v="1"/>
    <n v="4"/>
    <n v="3"/>
    <n v="5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18"/>
    <d v="2020-05-20T09:42:37"/>
    <n v="115"/>
    <n v="0"/>
    <n v="17"/>
    <n v="115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19"/>
    <d v="2020-05-20T09:42:37"/>
    <n v="755"/>
    <n v="6"/>
    <n v="137"/>
    <n v="755"/>
    <n v="2"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20"/>
    <d v="2020-05-20T09:42:37"/>
    <n v="755"/>
    <n v="7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4"/>
    <x v="21"/>
    <d v="2020-05-20T09:42:37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30"/>
    <d v="2020-05-20T09:42:53"/>
    <n v="26.1"/>
    <m/>
    <m/>
    <m/>
    <n v="13.95"/>
    <n v="12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31"/>
    <d v="2020-05-20T09:42:53"/>
    <n v="8"/>
    <m/>
    <m/>
    <n v="3.6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0"/>
    <d v="2020-05-20T09:42:53"/>
    <n v="36"/>
    <m/>
    <m/>
    <n v="3.6"/>
    <n v="14.85"/>
    <n v="17.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1"/>
    <d v="2020-05-20T09:42:53"/>
    <n v="32"/>
    <n v="2"/>
    <m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28"/>
    <d v="2020-05-20T09:42:53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3"/>
    <d v="2020-05-20T09:42:53"/>
    <n v="42"/>
    <m/>
    <m/>
    <m/>
    <m/>
    <n v="14"/>
    <n v="1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29"/>
    <d v="2020-05-20T09:42:5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22"/>
    <d v="2020-05-20T09:42:5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5"/>
    <d v="2020-05-20T09:42:53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6"/>
    <d v="2020-05-20T09:42:53"/>
    <n v="7.26"/>
    <m/>
    <n v="3.99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23"/>
    <d v="2020-05-20T09:42:53"/>
    <n v="13"/>
    <m/>
    <m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32"/>
    <d v="2020-05-20T09:42:53"/>
    <n v="10"/>
    <m/>
    <m/>
    <n v="1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7"/>
    <d v="2020-05-20T09:42:53"/>
    <n v="540"/>
    <n v="1"/>
    <n v="3"/>
    <n v="260"/>
    <n v="2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8"/>
    <d v="2020-05-20T09:42:53"/>
    <n v="11"/>
    <m/>
    <m/>
    <n v="1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9"/>
    <d v="2020-05-20T09:42:53"/>
    <n v="26"/>
    <m/>
    <m/>
    <m/>
    <m/>
    <n v="6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10"/>
    <d v="2020-05-20T09:42:53"/>
    <n v="1124"/>
    <m/>
    <m/>
    <m/>
    <m/>
    <n v="296"/>
    <n v="438"/>
    <n v="3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24"/>
    <d v="2020-05-20T09:42:53"/>
    <n v="24"/>
    <m/>
    <m/>
    <m/>
    <m/>
    <m/>
    <m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11"/>
    <d v="2020-05-20T09:42:53"/>
    <n v="186"/>
    <m/>
    <m/>
    <m/>
    <m/>
    <m/>
    <m/>
    <m/>
    <n v="110"/>
    <m/>
    <n v="7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12"/>
    <d v="2020-05-20T09:42:53"/>
    <n v="38"/>
    <m/>
    <m/>
    <n v="2"/>
    <n v="10"/>
    <n v="6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13"/>
    <d v="2020-05-20T09:42:53"/>
    <n v="9"/>
    <m/>
    <n v="1"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14"/>
    <d v="2020-05-20T09:42:53"/>
    <n v="27"/>
    <m/>
    <m/>
    <n v="1"/>
    <n v="5"/>
    <n v="3"/>
    <n v="6"/>
    <n v="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16"/>
    <d v="2020-05-20T09:42:53"/>
    <n v="986"/>
    <n v="1"/>
    <n v="2"/>
    <n v="130"/>
    <n v="138"/>
    <n v="148"/>
    <n v="219"/>
    <n v="199"/>
    <n v="110"/>
    <m/>
    <n v="3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17"/>
    <d v="2020-05-20T09:42:53"/>
    <n v="39"/>
    <n v="1"/>
    <m/>
    <n v="6"/>
    <n v="9"/>
    <n v="7"/>
    <n v="9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25"/>
    <d v="2020-05-20T09:42:53"/>
    <n v="44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18"/>
    <d v="2020-05-20T09:42:53"/>
    <n v="148"/>
    <m/>
    <n v="39"/>
    <n v="148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19"/>
    <d v="2020-05-20T09:42:53"/>
    <n v="965"/>
    <n v="4"/>
    <n v="232"/>
    <n v="965"/>
    <n v="4"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20"/>
    <d v="2020-05-20T09:42:53"/>
    <n v="965"/>
    <n v="9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05"/>
    <x v="21"/>
    <d v="2020-05-20T09:42:53"/>
    <n v="148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306"/>
    <x v="0"/>
    <d v="2020-05-20T09:43:21"/>
    <n v="9000"/>
    <m/>
    <m/>
    <n v="4500"/>
    <n v="45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306"/>
    <x v="22"/>
    <d v="2020-05-20T09:43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306"/>
    <x v="23"/>
    <d v="2020-05-20T09:43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306"/>
    <x v="7"/>
    <d v="2020-05-20T09:43:21"/>
    <n v="58"/>
    <m/>
    <n v="2"/>
    <n v="2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0"/>
    <d v="2020-05-20T09:43:38"/>
    <n v="10.65"/>
    <m/>
    <m/>
    <m/>
    <n v="7.95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1"/>
    <d v="2020-05-20T09:43:3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3"/>
    <d v="2020-05-20T09:43:38"/>
    <n v="5"/>
    <m/>
    <m/>
    <m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5"/>
    <d v="2020-05-20T09:43:38"/>
    <n v="12.6"/>
    <m/>
    <m/>
    <n v="12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6"/>
    <d v="2020-05-20T09:43:38"/>
    <n v="6.17"/>
    <m/>
    <m/>
    <n v="6.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23"/>
    <d v="2020-05-20T09:43:38"/>
    <n v="16"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32"/>
    <d v="2020-05-20T09:43:3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7"/>
    <d v="2020-05-20T09:43:38"/>
    <n v="208"/>
    <m/>
    <m/>
    <n v="90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8"/>
    <d v="2020-05-20T09:43:38"/>
    <n v="3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9"/>
    <d v="2020-05-20T09:43:38"/>
    <n v="38"/>
    <m/>
    <m/>
    <m/>
    <m/>
    <n v="4"/>
    <n v="2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10"/>
    <d v="2020-05-20T09:43:38"/>
    <n v="396"/>
    <m/>
    <m/>
    <m/>
    <m/>
    <n v="74"/>
    <n v="154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11"/>
    <d v="2020-05-20T09:43:38"/>
    <n v="100"/>
    <m/>
    <m/>
    <m/>
    <m/>
    <m/>
    <m/>
    <m/>
    <n v="44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12"/>
    <d v="2020-05-20T09:43:38"/>
    <n v="52"/>
    <m/>
    <m/>
    <n v="4"/>
    <n v="10"/>
    <n v="4"/>
    <n v="2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13"/>
    <d v="2020-05-20T09:43:3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14"/>
    <d v="2020-05-20T09:43:38"/>
    <n v="19"/>
    <m/>
    <m/>
    <n v="2"/>
    <n v="4"/>
    <n v="1"/>
    <n v="7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16"/>
    <d v="2020-05-20T09:43:38"/>
    <n v="374"/>
    <m/>
    <m/>
    <n v="44"/>
    <n v="58"/>
    <n v="37"/>
    <n v="77"/>
    <n v="86"/>
    <n v="44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17"/>
    <d v="2020-05-20T09:43:38"/>
    <n v="4"/>
    <m/>
    <m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25"/>
    <d v="2020-05-20T09:43:3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18"/>
    <d v="2020-05-20T09:43:38"/>
    <n v="47"/>
    <m/>
    <n v="7"/>
    <n v="4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19"/>
    <d v="2020-05-20T09:43:38"/>
    <n v="429"/>
    <m/>
    <n v="73"/>
    <n v="429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20"/>
    <d v="2020-05-20T09:43:38"/>
    <n v="455"/>
    <n v="4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33"/>
    <d v="2020-05-20T09:43:3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21"/>
    <d v="2020-05-20T09:43:38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34"/>
    <d v="2020-05-20T09:43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309"/>
    <x v="7"/>
    <d v="2020-05-20T09:44:40"/>
    <n v="104"/>
    <n v="2"/>
    <n v="10"/>
    <n v="48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309"/>
    <x v="9"/>
    <d v="2020-05-20T09:44:40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309"/>
    <x v="10"/>
    <d v="2020-05-20T09:44:40"/>
    <n v="210"/>
    <m/>
    <m/>
    <m/>
    <m/>
    <n v="48"/>
    <n v="72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309"/>
    <x v="24"/>
    <d v="2020-05-20T09:44:4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309"/>
    <x v="11"/>
    <d v="2020-05-20T09:44:40"/>
    <n v="63"/>
    <m/>
    <m/>
    <m/>
    <m/>
    <m/>
    <m/>
    <m/>
    <n v="25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309"/>
    <x v="12"/>
    <d v="2020-05-20T09:44:40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309"/>
    <x v="14"/>
    <d v="2020-05-20T09:44:40"/>
    <n v="3"/>
    <m/>
    <m/>
    <m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309"/>
    <x v="16"/>
    <d v="2020-05-20T09:44:40"/>
    <n v="201"/>
    <n v="1"/>
    <n v="5"/>
    <n v="24"/>
    <n v="22"/>
    <n v="24"/>
    <n v="36"/>
    <n v="45"/>
    <n v="25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309"/>
    <x v="25"/>
    <d v="2020-05-20T09:44:40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309"/>
    <x v="18"/>
    <d v="2020-05-20T09:44:40"/>
    <n v="41"/>
    <n v="1"/>
    <n v="4"/>
    <n v="41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309"/>
    <x v="19"/>
    <d v="2020-05-20T09:44:40"/>
    <n v="309"/>
    <n v="1"/>
    <n v="77"/>
    <n v="309"/>
    <n v="1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309"/>
    <x v="20"/>
    <d v="2020-05-20T09:44:40"/>
    <n v="309"/>
    <n v="3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309"/>
    <x v="21"/>
    <d v="2020-05-20T09:44:40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310"/>
    <x v="3"/>
    <d v="2020-05-20T09:45:1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310"/>
    <x v="7"/>
    <d v="2020-05-20T09:45:14"/>
    <n v="34"/>
    <m/>
    <m/>
    <n v="2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310"/>
    <x v="9"/>
    <d v="2020-05-20T09:45:1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1"/>
    <x v="11"/>
    <d v="2020-05-20T09:45:27"/>
    <n v="42"/>
    <m/>
    <m/>
    <m/>
    <m/>
    <m/>
    <m/>
    <m/>
    <n v="10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1"/>
    <x v="12"/>
    <d v="2020-05-20T09:45:27"/>
    <n v="28"/>
    <m/>
    <m/>
    <n v="2"/>
    <n v="2"/>
    <n v="2"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1"/>
    <x v="13"/>
    <d v="2020-05-20T09:45:27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1"/>
    <x v="14"/>
    <d v="2020-05-20T09:45:27"/>
    <n v="3"/>
    <m/>
    <m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1"/>
    <x v="16"/>
    <d v="2020-05-20T09:45:27"/>
    <n v="145"/>
    <m/>
    <m/>
    <n v="19"/>
    <n v="19"/>
    <n v="11"/>
    <n v="33"/>
    <n v="37"/>
    <n v="10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1"/>
    <x v="25"/>
    <d v="2020-05-20T09:45:27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1"/>
    <x v="18"/>
    <d v="2020-05-20T09:45:27"/>
    <n v="39"/>
    <m/>
    <n v="2"/>
    <n v="3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1"/>
    <x v="19"/>
    <d v="2020-05-20T09:45:27"/>
    <n v="288"/>
    <n v="2"/>
    <n v="14"/>
    <n v="288"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1"/>
    <x v="20"/>
    <d v="2020-05-20T09:45:27"/>
    <n v="288"/>
    <n v="2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1"/>
    <x v="21"/>
    <d v="2020-05-20T09:45:2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2"/>
    <x v="23"/>
    <d v="2020-05-20T09:45:4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2"/>
    <x v="7"/>
    <d v="2020-05-20T09:45:45"/>
    <n v="43"/>
    <n v="1"/>
    <m/>
    <n v="1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2"/>
    <x v="10"/>
    <d v="2020-05-20T09:45:45"/>
    <n v="79"/>
    <m/>
    <m/>
    <m/>
    <m/>
    <n v="12"/>
    <n v="3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2"/>
    <x v="11"/>
    <d v="2020-05-20T09:45:45"/>
    <n v="26"/>
    <m/>
    <m/>
    <m/>
    <m/>
    <m/>
    <m/>
    <m/>
    <n v="11"/>
    <m/>
    <n v="1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2"/>
    <x v="12"/>
    <d v="2020-05-20T09:45:4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2"/>
    <x v="14"/>
    <d v="2020-05-20T09:45:4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306"/>
    <x v="8"/>
    <d v="2020-05-20T09:43:21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306"/>
    <x v="9"/>
    <d v="2020-05-20T09:43:21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306"/>
    <x v="10"/>
    <d v="2020-05-20T09:43:21"/>
    <n v="50"/>
    <m/>
    <m/>
    <m/>
    <m/>
    <n v="16"/>
    <n v="2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306"/>
    <x v="24"/>
    <d v="2020-05-20T09:43:21"/>
    <n v="12"/>
    <m/>
    <m/>
    <m/>
    <m/>
    <m/>
    <m/>
    <m/>
    <m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306"/>
    <x v="11"/>
    <d v="2020-05-20T09:43:21"/>
    <n v="38"/>
    <m/>
    <m/>
    <m/>
    <m/>
    <m/>
    <m/>
    <m/>
    <n v="22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306"/>
    <x v="12"/>
    <d v="2020-05-20T09:43:21"/>
    <n v="6"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306"/>
    <x v="13"/>
    <d v="2020-05-20T09:43:2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306"/>
    <x v="14"/>
    <d v="2020-05-20T09:43:21"/>
    <n v="7"/>
    <m/>
    <m/>
    <m/>
    <n v="1"/>
    <n v="1"/>
    <n v="1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306"/>
    <x v="16"/>
    <d v="2020-05-20T09:43:21"/>
    <n v="84"/>
    <m/>
    <n v="1"/>
    <n v="13"/>
    <n v="15"/>
    <n v="8"/>
    <n v="14"/>
    <n v="3"/>
    <n v="2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306"/>
    <x v="18"/>
    <d v="2020-05-20T09:43:21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306"/>
    <x v="19"/>
    <d v="2020-05-20T09:43:21"/>
    <n v="97"/>
    <n v="2"/>
    <n v="2"/>
    <n v="9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306"/>
    <x v="20"/>
    <d v="2020-05-20T09:43:21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306"/>
    <x v="21"/>
    <d v="2020-05-20T09:43:2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306"/>
    <x v="35"/>
    <d v="2020-05-20T09:43:2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306"/>
    <x v="36"/>
    <d v="2020-05-20T09:43:2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07"/>
    <x v="31"/>
    <d v="2020-05-20T09:43:38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310"/>
    <x v="10"/>
    <d v="2020-05-20T09:45:14"/>
    <n v="55"/>
    <m/>
    <m/>
    <m/>
    <m/>
    <n v="6"/>
    <n v="2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310"/>
    <x v="12"/>
    <d v="2020-05-20T09:45:1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310"/>
    <x v="14"/>
    <d v="2020-05-20T09:45:1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310"/>
    <x v="16"/>
    <d v="2020-05-20T09:45:14"/>
    <n v="45"/>
    <m/>
    <m/>
    <n v="12"/>
    <n v="5"/>
    <n v="3"/>
    <n v="1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310"/>
    <x v="17"/>
    <d v="2020-05-20T09:45:1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310"/>
    <x v="18"/>
    <d v="2020-05-20T09:45:14"/>
    <n v="26"/>
    <m/>
    <n v="6"/>
    <n v="2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310"/>
    <x v="19"/>
    <d v="2020-05-20T09:45:14"/>
    <n v="109"/>
    <m/>
    <n v="33"/>
    <n v="109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310"/>
    <x v="20"/>
    <d v="2020-05-20T09:45:14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310"/>
    <x v="21"/>
    <d v="2020-05-20T09:45:14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1"/>
    <x v="22"/>
    <d v="2020-05-20T09:45:2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1"/>
    <x v="5"/>
    <d v="2020-05-20T09:45:27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1"/>
    <x v="23"/>
    <d v="2020-05-20T09:45:27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1"/>
    <x v="7"/>
    <d v="2020-05-20T09:45:27"/>
    <n v="76"/>
    <m/>
    <m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1"/>
    <x v="9"/>
    <d v="2020-05-20T09:45:27"/>
    <n v="24"/>
    <m/>
    <m/>
    <m/>
    <m/>
    <n v="2"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1"/>
    <x v="10"/>
    <d v="2020-05-20T09:45:27"/>
    <n v="161"/>
    <m/>
    <m/>
    <m/>
    <m/>
    <n v="22"/>
    <n v="66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1"/>
    <x v="24"/>
    <d v="2020-05-20T09:45:2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2"/>
    <x v="16"/>
    <d v="2020-05-20T09:45:45"/>
    <n v="81"/>
    <n v="1"/>
    <m/>
    <n v="9"/>
    <n v="12"/>
    <n v="6"/>
    <n v="19"/>
    <n v="15"/>
    <n v="11"/>
    <m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2"/>
    <x v="25"/>
    <d v="2020-05-20T09:45:4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2"/>
    <x v="18"/>
    <d v="2020-05-20T09:45:45"/>
    <n v="21"/>
    <m/>
    <n v="10"/>
    <n v="21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2"/>
    <x v="19"/>
    <d v="2020-05-20T09:45:45"/>
    <n v="171"/>
    <n v="1"/>
    <n v="10"/>
    <n v="171"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2"/>
    <x v="20"/>
    <d v="2020-05-20T09:45:45"/>
    <n v="340"/>
    <n v="3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2"/>
    <x v="21"/>
    <d v="2020-05-20T09:45:45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30"/>
    <d v="2020-05-20T09:46:16"/>
    <n v="34.65"/>
    <n v="0"/>
    <n v="4.05"/>
    <n v="30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31"/>
    <d v="2020-05-20T09:46:16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0"/>
    <d v="2020-05-20T09:46:16"/>
    <n v="11.25"/>
    <n v="0"/>
    <n v="4.5"/>
    <n v="0"/>
    <n v="3.6"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1"/>
    <d v="2020-05-20T09:46:16"/>
    <n v="25"/>
    <n v="2"/>
    <n v="3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28"/>
    <d v="2020-05-20T09:46:16"/>
    <n v="7.6"/>
    <n v="0"/>
    <n v="0"/>
    <n v="7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3"/>
    <d v="2020-05-20T09:46:16"/>
    <n v="96"/>
    <m/>
    <m/>
    <m/>
    <m/>
    <n v="22"/>
    <n v="5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29"/>
    <d v="2020-05-20T09:46:16"/>
    <n v="4"/>
    <m/>
    <m/>
    <m/>
    <m/>
    <m/>
    <m/>
    <m/>
    <n v="1"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22"/>
    <d v="2020-05-20T09:46:16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5"/>
    <d v="2020-05-20T09:46:1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6"/>
    <d v="2020-05-20T09:46:16"/>
    <n v="7.26"/>
    <n v="3.99"/>
    <n v="0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23"/>
    <d v="2020-05-20T09:46:16"/>
    <n v="12"/>
    <n v="0"/>
    <n v="3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32"/>
    <d v="2020-05-20T09:46:16"/>
    <n v="9"/>
    <n v="0"/>
    <n v="1"/>
    <n v="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7"/>
    <d v="2020-05-20T09:46:16"/>
    <n v="444"/>
    <n v="3"/>
    <n v="3"/>
    <n v="218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8"/>
    <d v="2020-05-20T09:46:16"/>
    <n v="5"/>
    <n v="0"/>
    <n v="1"/>
    <n v="3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9"/>
    <d v="2020-05-20T09:46:16"/>
    <n v="12"/>
    <m/>
    <m/>
    <m/>
    <m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10"/>
    <d v="2020-05-20T09:46:16"/>
    <n v="795"/>
    <m/>
    <m/>
    <m/>
    <m/>
    <n v="212"/>
    <n v="310"/>
    <n v="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24"/>
    <d v="2020-05-20T09:46:16"/>
    <n v="11"/>
    <m/>
    <m/>
    <m/>
    <m/>
    <m/>
    <m/>
    <m/>
    <m/>
    <n v="9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11"/>
    <d v="2020-05-20T09:46:16"/>
    <n v="212"/>
    <m/>
    <m/>
    <m/>
    <m/>
    <m/>
    <m/>
    <m/>
    <n v="100"/>
    <m/>
    <n v="11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12"/>
    <d v="2020-05-20T09:46:16"/>
    <n v="20"/>
    <m/>
    <n v="0"/>
    <n v="2"/>
    <n v="6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13"/>
    <d v="2020-05-20T09:46:16"/>
    <n v="4"/>
    <n v="1"/>
    <n v="0"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14"/>
    <d v="2020-05-20T09:46:16"/>
    <n v="14"/>
    <n v="0"/>
    <n v="1"/>
    <n v="1"/>
    <n v="3"/>
    <n v="3"/>
    <n v="3"/>
    <n v="0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16"/>
    <d v="2020-05-20T09:46:16"/>
    <n v="779"/>
    <n v="2"/>
    <n v="2"/>
    <n v="109"/>
    <n v="110"/>
    <n v="106"/>
    <n v="155"/>
    <n v="138"/>
    <n v="100"/>
    <m/>
    <n v="55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17"/>
    <d v="2020-05-20T09:46:16"/>
    <n v="64"/>
    <n v="1"/>
    <n v="2"/>
    <n v="3"/>
    <n v="7"/>
    <n v="11"/>
    <n v="26"/>
    <n v="11"/>
    <n v="1"/>
    <m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18"/>
    <d v="2020-05-20T09:46:16"/>
    <n v="138"/>
    <n v="1"/>
    <n v="25"/>
    <n v="138"/>
    <n v="1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19"/>
    <d v="2020-05-20T09:46:16"/>
    <n v="939"/>
    <n v="3"/>
    <n v="233"/>
    <n v="939"/>
    <n v="3"/>
    <n v="2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20"/>
    <d v="2020-05-20T09:46:16"/>
    <n v="939"/>
    <n v="9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33"/>
    <d v="2020-05-20T09:46:16"/>
    <n v="25"/>
    <n v="0"/>
    <n v="18"/>
    <n v="25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21"/>
    <d v="2020-05-20T09:46:16"/>
    <n v="138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34"/>
    <d v="2020-05-20T09:46:16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35"/>
    <d v="2020-05-20T09:46:16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3"/>
    <x v="36"/>
    <d v="2020-05-20T09:46:1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314"/>
    <x v="7"/>
    <d v="2020-05-20T09:46:45"/>
    <n v="29"/>
    <n v="2"/>
    <n v="2"/>
    <n v="16"/>
    <n v="8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314"/>
    <x v="10"/>
    <d v="2020-05-20T09:46:45"/>
    <n v="64"/>
    <m/>
    <m/>
    <m/>
    <m/>
    <n v="10"/>
    <n v="26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314"/>
    <x v="24"/>
    <d v="2020-05-20T09:46:4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5"/>
    <x v="22"/>
    <d v="2020-05-20T09:47:02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5"/>
    <x v="23"/>
    <d v="2020-05-20T09:47:02"/>
    <n v="11"/>
    <m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5"/>
    <x v="7"/>
    <d v="2020-05-20T09:47:02"/>
    <n v="79"/>
    <n v="1"/>
    <n v="4"/>
    <n v="36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5"/>
    <x v="8"/>
    <d v="2020-05-20T09:47:0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5"/>
    <x v="9"/>
    <d v="2020-05-20T09:47:02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5"/>
    <x v="10"/>
    <d v="2020-05-20T09:47:02"/>
    <n v="207"/>
    <m/>
    <m/>
    <m/>
    <m/>
    <n v="46"/>
    <n v="86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5"/>
    <x v="24"/>
    <d v="2020-05-20T09:47:02"/>
    <n v="11"/>
    <m/>
    <m/>
    <m/>
    <m/>
    <m/>
    <m/>
    <m/>
    <m/>
    <n v="3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5"/>
    <x v="11"/>
    <d v="2020-05-20T09:47:02"/>
    <n v="57"/>
    <m/>
    <m/>
    <m/>
    <m/>
    <m/>
    <m/>
    <m/>
    <n v="34"/>
    <m/>
    <n v="2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5"/>
    <x v="12"/>
    <d v="2020-05-20T09:47:02"/>
    <n v="10"/>
    <m/>
    <m/>
    <n v="4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5"/>
    <x v="13"/>
    <d v="2020-05-20T09:47:02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5"/>
    <x v="14"/>
    <d v="2020-05-20T09:47:02"/>
    <n v="11"/>
    <m/>
    <n v="2"/>
    <n v="2"/>
    <m/>
    <m/>
    <n v="2"/>
    <n v="1"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5"/>
    <x v="16"/>
    <d v="2020-05-20T09:47:02"/>
    <n v="190"/>
    <n v="1"/>
    <n v="2"/>
    <n v="18"/>
    <n v="19"/>
    <n v="23"/>
    <n v="43"/>
    <n v="38"/>
    <n v="34"/>
    <m/>
    <n v="1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5"/>
    <x v="18"/>
    <d v="2020-05-20T09:47:02"/>
    <n v="47"/>
    <m/>
    <n v="7"/>
    <n v="4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5"/>
    <x v="19"/>
    <d v="2020-05-20T09:47:02"/>
    <n v="297"/>
    <n v="2"/>
    <n v="26"/>
    <n v="297"/>
    <n v="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5"/>
    <x v="20"/>
    <d v="2020-05-20T09:47:02"/>
    <n v="297"/>
    <n v="2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5"/>
    <x v="21"/>
    <d v="2020-05-20T09:47:02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0"/>
    <d v="2020-05-20T09:47:18"/>
    <n v="29.25"/>
    <m/>
    <m/>
    <m/>
    <n v="22.5"/>
    <n v="6.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1"/>
    <d v="2020-05-20T09:47:18"/>
    <n v="34"/>
    <m/>
    <m/>
    <n v="1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28"/>
    <d v="2020-05-20T09:47:18"/>
    <n v="19.2"/>
    <m/>
    <n v="4.4000000000000004"/>
    <n v="6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2"/>
    <d v="2020-05-20T09:47:1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3"/>
    <d v="2020-05-20T09:47:18"/>
    <n v="49"/>
    <m/>
    <m/>
    <m/>
    <m/>
    <n v="14"/>
    <n v="1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4"/>
    <d v="2020-05-20T09:47:1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22"/>
    <d v="2020-05-20T09:47:1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5"/>
    <d v="2020-05-20T09:47:18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6"/>
    <d v="2020-05-20T09:47:18"/>
    <n v="4.07"/>
    <m/>
    <n v="4.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23"/>
    <d v="2020-05-20T09:47:18"/>
    <n v="13"/>
    <m/>
    <m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7"/>
    <d v="2020-05-20T09:47:18"/>
    <n v="438"/>
    <n v="2"/>
    <n v="6"/>
    <n v="186"/>
    <n v="2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8"/>
    <d v="2020-05-20T09:47:18"/>
    <n v="14"/>
    <m/>
    <n v="1"/>
    <n v="2"/>
    <n v="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9"/>
    <d v="2020-05-20T09:47:18"/>
    <n v="30"/>
    <m/>
    <m/>
    <m/>
    <m/>
    <n v="4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10"/>
    <d v="2020-05-20T09:47:18"/>
    <n v="892"/>
    <m/>
    <m/>
    <m/>
    <m/>
    <n v="192"/>
    <n v="354"/>
    <n v="3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24"/>
    <d v="2020-05-20T09:47:18"/>
    <n v="21"/>
    <m/>
    <m/>
    <m/>
    <m/>
    <m/>
    <m/>
    <m/>
    <m/>
    <n v="18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11"/>
    <d v="2020-05-20T09:47:18"/>
    <n v="253"/>
    <m/>
    <m/>
    <m/>
    <m/>
    <m/>
    <m/>
    <m/>
    <n v="97"/>
    <m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12"/>
    <d v="2020-05-20T09:47:18"/>
    <n v="42"/>
    <m/>
    <m/>
    <n v="2"/>
    <n v="10"/>
    <n v="4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13"/>
    <d v="2020-05-20T09:47:18"/>
    <n v="5"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14"/>
    <d v="2020-05-20T09:47:18"/>
    <n v="28"/>
    <m/>
    <m/>
    <n v="1"/>
    <n v="5"/>
    <n v="2"/>
    <n v="6"/>
    <n v="7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15"/>
    <d v="2020-05-20T09:47:18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16"/>
    <d v="2020-05-20T09:47:18"/>
    <n v="842"/>
    <n v="1"/>
    <n v="3"/>
    <n v="93"/>
    <n v="122"/>
    <n v="96"/>
    <n v="177"/>
    <n v="175"/>
    <n v="97"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17"/>
    <d v="2020-05-20T09:47:18"/>
    <n v="41"/>
    <m/>
    <m/>
    <n v="7"/>
    <n v="10"/>
    <n v="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25"/>
    <d v="2020-05-20T09:47:18"/>
    <n v="51"/>
    <n v="0"/>
    <n v="8"/>
    <n v="51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37"/>
    <d v="2020-05-20T09:47:18"/>
    <n v="8"/>
    <n v="0"/>
    <n v="2"/>
    <n v="8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18"/>
    <d v="2020-05-20T09:47:18"/>
    <n v="189"/>
    <n v="0"/>
    <n v="33"/>
    <n v="189"/>
    <n v="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19"/>
    <d v="2020-05-20T09:47:18"/>
    <n v="940"/>
    <n v="3"/>
    <n v="128"/>
    <n v="940"/>
    <n v="3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20"/>
    <d v="2020-05-20T09:47:18"/>
    <n v="940"/>
    <n v="9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7"/>
    <x v="21"/>
    <d v="2020-05-20T09:47:18"/>
    <n v="189"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0"/>
    <d v="2020-05-20T09:47:53"/>
    <n v="3.15"/>
    <m/>
    <m/>
    <m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1"/>
    <d v="2020-05-20T09:47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28"/>
    <d v="2020-05-20T09:47:53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22"/>
    <d v="2020-05-20T09:47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0"/>
    <d v="2020-05-20T09:52:35"/>
    <n v="14.4"/>
    <m/>
    <n v="3.15"/>
    <n v="11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1"/>
    <d v="2020-05-20T09:52:35"/>
    <n v="22"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28"/>
    <d v="2020-05-20T09:52:35"/>
    <n v="8.8000000000000007"/>
    <m/>
    <m/>
    <n v="5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3"/>
    <d v="2020-05-20T09:52:35"/>
    <n v="22"/>
    <m/>
    <m/>
    <m/>
    <m/>
    <n v="8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6"/>
    <d v="2020-05-20T09:52:35"/>
    <n v="9.8000000000000007"/>
    <n v="6.53"/>
    <m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23"/>
    <d v="2020-05-20T09:52:35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7"/>
    <d v="2020-05-20T09:52:35"/>
    <n v="506"/>
    <n v="1"/>
    <n v="5"/>
    <n v="208"/>
    <n v="2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8"/>
    <d v="2020-05-20T09:52:35"/>
    <n v="7"/>
    <m/>
    <n v="1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314"/>
    <x v="11"/>
    <d v="2020-05-20T09:46:45"/>
    <n v="6"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314"/>
    <x v="14"/>
    <d v="2020-05-20T09:46:4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314"/>
    <x v="16"/>
    <d v="2020-05-20T09:46:45"/>
    <n v="39"/>
    <n v="1"/>
    <n v="1"/>
    <n v="8"/>
    <n v="4"/>
    <n v="5"/>
    <n v="13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314"/>
    <x v="18"/>
    <d v="2020-05-20T09:46:45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314"/>
    <x v="19"/>
    <d v="2020-05-20T09:46:45"/>
    <n v="45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314"/>
    <x v="20"/>
    <d v="2020-05-20T09:46:45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314"/>
    <x v="21"/>
    <d v="2020-05-20T09:46:4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15"/>
    <x v="0"/>
    <d v="2020-05-20T09:47:02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13"/>
    <d v="2020-05-20T09:52:35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14"/>
    <d v="2020-05-20T09:52:35"/>
    <n v="8"/>
    <m/>
    <m/>
    <n v="1"/>
    <n v="1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16"/>
    <d v="2020-05-20T09:52:35"/>
    <n v="907"/>
    <n v="1"/>
    <n v="3"/>
    <n v="104"/>
    <n v="146"/>
    <n v="117"/>
    <n v="177"/>
    <n v="178"/>
    <n v="125"/>
    <m/>
    <n v="5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17"/>
    <d v="2020-05-20T09:52:35"/>
    <n v="22"/>
    <m/>
    <m/>
    <n v="4"/>
    <n v="7"/>
    <n v="4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18"/>
    <d v="2020-05-20T09:52:35"/>
    <n v="119"/>
    <n v="1"/>
    <m/>
    <n v="119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19"/>
    <d v="2020-05-20T09:52:35"/>
    <n v="724"/>
    <n v="5"/>
    <n v="208"/>
    <n v="724"/>
    <n v="5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20"/>
    <d v="2020-05-20T09:52:35"/>
    <n v="724"/>
    <n v="7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33"/>
    <d v="2020-05-20T09:52:3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21"/>
    <d v="2020-05-20T09:52:35"/>
    <n v="119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34"/>
    <d v="2020-05-20T09:52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1"/>
    <x v="6"/>
    <d v="2020-05-20T09:53:41"/>
    <n v="3.27"/>
    <m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1"/>
    <x v="7"/>
    <d v="2020-05-20T09:53:41"/>
    <n v="106"/>
    <n v="0"/>
    <n v="2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1"/>
    <x v="9"/>
    <d v="2020-05-20T09:53:41"/>
    <n v="2"/>
    <m/>
    <m/>
    <m/>
    <m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1"/>
    <x v="10"/>
    <d v="2020-05-20T09:53:41"/>
    <n v="219"/>
    <m/>
    <m/>
    <m/>
    <m/>
    <n v="42"/>
    <n v="104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1"/>
    <x v="24"/>
    <d v="2020-05-20T09:53:41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1"/>
    <x v="11"/>
    <d v="2020-05-20T09:53:41"/>
    <n v="53"/>
    <m/>
    <m/>
    <m/>
    <m/>
    <m/>
    <m/>
    <m/>
    <n v="23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1"/>
    <x v="12"/>
    <d v="2020-05-20T09:53:41"/>
    <n v="2"/>
    <m/>
    <m/>
    <m/>
    <m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1"/>
    <x v="13"/>
    <d v="2020-05-20T09:53:41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1"/>
    <x v="14"/>
    <d v="2020-05-20T09:53:41"/>
    <n v="3"/>
    <m/>
    <m/>
    <n v="0"/>
    <n v="0"/>
    <n v="1"/>
    <m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1"/>
    <x v="16"/>
    <d v="2020-05-20T09:53:41"/>
    <n v="202"/>
    <n v="0"/>
    <n v="1"/>
    <n v="26"/>
    <n v="26"/>
    <n v="21"/>
    <n v="52"/>
    <n v="38"/>
    <n v="23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1"/>
    <x v="18"/>
    <d v="2020-05-20T09:53:41"/>
    <n v="13"/>
    <n v="0"/>
    <n v="0"/>
    <n v="1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1"/>
    <x v="19"/>
    <d v="2020-05-20T09:53:41"/>
    <n v="173"/>
    <n v="0"/>
    <n v="41"/>
    <n v="173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1"/>
    <x v="20"/>
    <d v="2020-05-20T09:53:41"/>
    <n v="173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1"/>
    <x v="21"/>
    <d v="2020-05-20T09:53:4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0"/>
    <d v="2020-05-20T09:54:01"/>
    <n v="19.8"/>
    <m/>
    <n v="4.5"/>
    <n v="9"/>
    <n v="3.15"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1"/>
    <d v="2020-05-20T09:54:01"/>
    <n v="14"/>
    <m/>
    <n v="2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28"/>
    <d v="2020-05-20T09:54:01"/>
    <n v="14"/>
    <m/>
    <m/>
    <n v="8.8000000000000007"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3"/>
    <d v="2020-05-20T09:54:01"/>
    <n v="40"/>
    <m/>
    <m/>
    <m/>
    <m/>
    <n v="8"/>
    <n v="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29"/>
    <d v="2020-05-20T09:54:0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5"/>
    <d v="2020-05-20T09:54:01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6"/>
    <d v="2020-05-20T09:54:01"/>
    <n v="2.9"/>
    <m/>
    <m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23"/>
    <d v="2020-05-20T09:54:01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7"/>
    <d v="2020-05-20T09:54:01"/>
    <n v="378"/>
    <m/>
    <n v="8"/>
    <n v="174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8"/>
    <d v="2020-05-20T09:54:01"/>
    <n v="9"/>
    <m/>
    <n v="1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9"/>
    <d v="2020-05-20T09:54:01"/>
    <n v="10"/>
    <m/>
    <m/>
    <m/>
    <m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10"/>
    <d v="2020-05-20T09:54:01"/>
    <n v="857"/>
    <m/>
    <m/>
    <m/>
    <m/>
    <n v="176"/>
    <n v="372"/>
    <n v="3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24"/>
    <d v="2020-05-20T09:54:01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11"/>
    <d v="2020-05-20T09:54:01"/>
    <n v="146"/>
    <m/>
    <m/>
    <m/>
    <m/>
    <m/>
    <m/>
    <m/>
    <n v="62"/>
    <m/>
    <n v="8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12"/>
    <d v="2020-05-20T09:54:01"/>
    <n v="16"/>
    <m/>
    <m/>
    <n v="6"/>
    <m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13"/>
    <d v="2020-05-20T09:54:0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14"/>
    <d v="2020-05-20T09:54:01"/>
    <n v="13"/>
    <m/>
    <m/>
    <n v="3"/>
    <m/>
    <n v="2"/>
    <m/>
    <n v="3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16"/>
    <d v="2020-05-20T09:54:01"/>
    <n v="726"/>
    <m/>
    <n v="5"/>
    <n v="87"/>
    <n v="98"/>
    <n v="88"/>
    <n v="186"/>
    <n v="157"/>
    <n v="62"/>
    <m/>
    <n v="4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17"/>
    <d v="2020-05-20T09:54:01"/>
    <n v="28"/>
    <m/>
    <n v="1"/>
    <n v="5"/>
    <n v="1"/>
    <n v="4"/>
    <n v="4"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25"/>
    <d v="2020-05-20T09:54:0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26"/>
    <d v="2020-05-20T09:54:01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27"/>
    <d v="2020-05-20T09:54:01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18"/>
    <d v="2020-05-20T09:54:01"/>
    <n v="36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19"/>
    <d v="2020-05-20T09:54:01"/>
    <n v="868"/>
    <m/>
    <m/>
    <n v="8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20"/>
    <d v="2020-05-20T09:54:01"/>
    <n v="868"/>
    <n v="8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2"/>
    <x v="21"/>
    <d v="2020-05-20T09:54:01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30"/>
    <d v="2020-05-20T09:55:56"/>
    <n v="15.75"/>
    <m/>
    <n v="4.05"/>
    <n v="4.05"/>
    <n v="4.5"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31"/>
    <d v="2020-05-20T09:55:5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0"/>
    <d v="2020-05-20T09:55:56"/>
    <n v="12.6"/>
    <m/>
    <n v="4.5"/>
    <m/>
    <n v="4.5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1"/>
    <d v="2020-05-20T09:55:56"/>
    <n v="56"/>
    <m/>
    <m/>
    <n v="2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28"/>
    <d v="2020-05-20T09:55:56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3"/>
    <d v="2020-05-20T09:55:56"/>
    <n v="113"/>
    <m/>
    <m/>
    <m/>
    <m/>
    <n v="26"/>
    <n v="6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23"/>
    <d v="2020-05-20T09:47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7"/>
    <d v="2020-05-20T09:47:53"/>
    <n v="178"/>
    <n v="2"/>
    <n v="0"/>
    <n v="76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8"/>
    <d v="2020-05-20T09:47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9"/>
    <d v="2020-05-20T09:47:53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10"/>
    <d v="2020-05-20T09:47:53"/>
    <n v="383"/>
    <m/>
    <m/>
    <m/>
    <m/>
    <n v="80"/>
    <n v="162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24"/>
    <d v="2020-05-20T09:47:53"/>
    <n v="9"/>
    <m/>
    <m/>
    <m/>
    <m/>
    <m/>
    <m/>
    <m/>
    <m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11"/>
    <d v="2020-05-20T09:47:53"/>
    <n v="104"/>
    <m/>
    <m/>
    <m/>
    <m/>
    <m/>
    <m/>
    <m/>
    <n v="56"/>
    <m/>
    <n v="4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12"/>
    <d v="2020-05-20T09:47:53"/>
    <n v="24"/>
    <m/>
    <m/>
    <n v="10"/>
    <n v="4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13"/>
    <d v="2020-05-20T09:47:5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14"/>
    <d v="2020-05-20T09:47:53"/>
    <n v="9"/>
    <m/>
    <n v="0"/>
    <n v="0"/>
    <n v="1"/>
    <n v="0"/>
    <n v="3"/>
    <n v="2"/>
    <m/>
    <n v="1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16"/>
    <d v="2020-05-20T09:47:53"/>
    <n v="361"/>
    <n v="1"/>
    <n v="0"/>
    <n v="38"/>
    <n v="50"/>
    <n v="40"/>
    <n v="81"/>
    <n v="71"/>
    <n v="56"/>
    <m/>
    <n v="2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17"/>
    <d v="2020-05-20T09:47:5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25"/>
    <d v="2020-05-20T09:47:53"/>
    <n v="6"/>
    <m/>
    <m/>
    <n v="6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26"/>
    <d v="2020-05-20T09:47:53"/>
    <n v="25"/>
    <m/>
    <n v="5"/>
    <n v="2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27"/>
    <d v="2020-05-20T09:47:53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18"/>
    <d v="2020-05-20T09:47:53"/>
    <n v="46"/>
    <m/>
    <n v="6"/>
    <n v="4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19"/>
    <d v="2020-05-20T09:47:53"/>
    <n v="340"/>
    <m/>
    <n v="38"/>
    <n v="340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20"/>
    <d v="2020-05-20T09:47:53"/>
    <n v="340"/>
    <n v="3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318"/>
    <x v="21"/>
    <d v="2020-05-20T09:47:53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9"/>
    <d v="2020-05-20T09:52:35"/>
    <n v="8"/>
    <m/>
    <m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10"/>
    <d v="2020-05-20T09:52:35"/>
    <n v="936"/>
    <m/>
    <m/>
    <m/>
    <m/>
    <n v="234"/>
    <n v="354"/>
    <n v="3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24"/>
    <d v="2020-05-20T09:52:35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11"/>
    <d v="2020-05-20T09:52:35"/>
    <n v="235"/>
    <m/>
    <m/>
    <m/>
    <m/>
    <m/>
    <m/>
    <m/>
    <n v="125"/>
    <m/>
    <n v="10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19"/>
    <x v="12"/>
    <d v="2020-05-20T09:52:35"/>
    <n v="12"/>
    <m/>
    <m/>
    <n v="2"/>
    <n v="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4"/>
    <x v="24"/>
    <d v="2020-05-20T09:56:18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4"/>
    <x v="11"/>
    <d v="2020-05-20T09:56:18"/>
    <n v="42"/>
    <m/>
    <m/>
    <m/>
    <m/>
    <m/>
    <m/>
    <m/>
    <n v="22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4"/>
    <x v="12"/>
    <d v="2020-05-20T09:56:18"/>
    <n v="12"/>
    <m/>
    <m/>
    <n v="2"/>
    <n v="4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4"/>
    <x v="14"/>
    <d v="2020-05-20T09:56:18"/>
    <n v="9"/>
    <m/>
    <m/>
    <n v="1"/>
    <n v="2"/>
    <n v="1"/>
    <m/>
    <n v="2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4"/>
    <x v="16"/>
    <d v="2020-05-20T09:56:18"/>
    <n v="224"/>
    <m/>
    <m/>
    <n v="29"/>
    <n v="25"/>
    <n v="27"/>
    <n v="57"/>
    <n v="54"/>
    <n v="22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4"/>
    <x v="17"/>
    <d v="2020-05-20T09:56:1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4"/>
    <x v="18"/>
    <d v="2020-05-20T09:56:18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4"/>
    <x v="19"/>
    <d v="2020-05-20T09:56:18"/>
    <n v="332"/>
    <n v="1"/>
    <n v="45"/>
    <n v="33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4"/>
    <x v="20"/>
    <d v="2020-05-20T09:56:18"/>
    <n v="337"/>
    <n v="3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4"/>
    <x v="21"/>
    <d v="2020-05-20T09:56:1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0"/>
    <d v="2020-05-20T09:56:41"/>
    <n v="26.1"/>
    <n v="0"/>
    <n v="9"/>
    <n v="7.2"/>
    <n v="3.6"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1"/>
    <d v="2020-05-20T09:56:41"/>
    <n v="16"/>
    <n v="0"/>
    <n v="0"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3"/>
    <d v="2020-05-20T09:56:41"/>
    <n v="20"/>
    <m/>
    <m/>
    <m/>
    <m/>
    <n v="0"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22"/>
    <d v="2020-05-20T09:56:41"/>
    <n v="6"/>
    <m/>
    <m/>
    <m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5"/>
    <d v="2020-05-20T09:56:41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6"/>
    <d v="2020-05-20T09:56:41"/>
    <n v="10.89"/>
    <n v="0"/>
    <n v="7.99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23"/>
    <d v="2020-05-20T09:56:41"/>
    <n v="11"/>
    <n v="0"/>
    <n v="0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7"/>
    <d v="2020-05-20T09:56:41"/>
    <n v="456"/>
    <n v="8"/>
    <n v="16"/>
    <n v="224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8"/>
    <d v="2020-05-20T09:56:41"/>
    <n v="7"/>
    <n v="0"/>
    <n v="2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9"/>
    <d v="2020-05-20T09:56:41"/>
    <n v="40"/>
    <m/>
    <m/>
    <m/>
    <m/>
    <n v="4"/>
    <n v="1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10"/>
    <d v="2020-05-20T09:56:41"/>
    <n v="873"/>
    <m/>
    <m/>
    <m/>
    <m/>
    <n v="202"/>
    <n v="350"/>
    <n v="3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24"/>
    <d v="2020-05-20T09:56:41"/>
    <n v="33"/>
    <m/>
    <m/>
    <m/>
    <m/>
    <m/>
    <m/>
    <m/>
    <m/>
    <n v="3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11"/>
    <d v="2020-05-20T09:56:41"/>
    <n v="202"/>
    <m/>
    <m/>
    <m/>
    <m/>
    <m/>
    <m/>
    <m/>
    <n v="106"/>
    <m/>
    <n v="9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12"/>
    <d v="2020-05-20T09:56:41"/>
    <n v="50"/>
    <m/>
    <n v="0"/>
    <n v="2"/>
    <n v="8"/>
    <n v="4"/>
    <n v="1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13"/>
    <d v="2020-05-20T09:56:41"/>
    <n v="7"/>
    <n v="0"/>
    <n v="2"/>
    <n v="2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14"/>
    <d v="2020-05-20T09:56:41"/>
    <n v="36"/>
    <n v="0"/>
    <n v="0"/>
    <n v="1"/>
    <n v="4"/>
    <n v="2"/>
    <n v="6"/>
    <n v="12"/>
    <m/>
    <n v="1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16"/>
    <d v="2020-05-20T09:56:41"/>
    <n v="821"/>
    <n v="4"/>
    <n v="8"/>
    <n v="112"/>
    <n v="104"/>
    <n v="101"/>
    <n v="175"/>
    <n v="163"/>
    <n v="106"/>
    <m/>
    <n v="4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17"/>
    <d v="2020-05-20T09:56:41"/>
    <n v="18"/>
    <n v="0"/>
    <n v="0"/>
    <n v="1"/>
    <n v="7"/>
    <n v="0"/>
    <n v="8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25"/>
    <d v="2020-05-20T09:56:41"/>
    <n v="1"/>
    <n v="0"/>
    <n v="12"/>
    <n v="1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26"/>
    <d v="2020-05-20T09:56:41"/>
    <n v="0"/>
    <n v="0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18"/>
    <d v="2020-05-20T09:56:41"/>
    <n v="35"/>
    <n v="2"/>
    <n v="21"/>
    <n v="35"/>
    <n v="2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19"/>
    <d v="2020-05-20T09:56:41"/>
    <n v="285"/>
    <n v="6"/>
    <n v="436"/>
    <n v="285"/>
    <n v="6"/>
    <n v="4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20"/>
    <d v="2020-05-20T09:56:41"/>
    <n v="285"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325"/>
    <x v="21"/>
    <d v="2020-05-20T09:56:41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326"/>
    <x v="0"/>
    <d v="2020-05-20T09:56:58"/>
    <n v="3.15"/>
    <m/>
    <m/>
    <m/>
    <m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326"/>
    <x v="1"/>
    <d v="2020-05-20T09:56:58"/>
    <n v="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326"/>
    <x v="28"/>
    <d v="2020-05-20T09:56:58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326"/>
    <x v="3"/>
    <d v="2020-05-20T09:56:5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326"/>
    <x v="7"/>
    <d v="2020-05-20T09:56:58"/>
    <n v="139"/>
    <n v="2"/>
    <n v="3"/>
    <n v="70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326"/>
    <x v="8"/>
    <d v="2020-05-20T09:56:5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29"/>
    <d v="2020-05-20T09:55:56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22"/>
    <d v="2020-05-20T09:55:56"/>
    <n v="16"/>
    <m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6"/>
    <d v="2020-05-20T09:55:56"/>
    <n v="26.65"/>
    <n v="13.79"/>
    <n v="7.77"/>
    <n v="5.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23"/>
    <d v="2020-05-20T09:55:56"/>
    <n v="18"/>
    <n v="2"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32"/>
    <d v="2020-05-20T09:55:56"/>
    <n v="6"/>
    <m/>
    <n v="1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7"/>
    <d v="2020-05-20T09:55:56"/>
    <n v="359"/>
    <n v="4"/>
    <n v="15"/>
    <n v="182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39"/>
    <d v="2020-05-20T09:55:5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8"/>
    <d v="2020-05-20T09:55:56"/>
    <n v="5"/>
    <m/>
    <n v="3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9"/>
    <d v="2020-05-20T09:55:5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10"/>
    <d v="2020-05-20T09:55:56"/>
    <n v="722"/>
    <m/>
    <m/>
    <m/>
    <m/>
    <n v="192"/>
    <n v="274"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24"/>
    <d v="2020-05-20T09:55:56"/>
    <n v="21"/>
    <m/>
    <m/>
    <m/>
    <m/>
    <m/>
    <m/>
    <m/>
    <m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11"/>
    <d v="2020-05-20T09:55:56"/>
    <n v="183"/>
    <m/>
    <m/>
    <m/>
    <m/>
    <m/>
    <m/>
    <m/>
    <n v="95"/>
    <m/>
    <n v="8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12"/>
    <d v="2020-05-20T09:55:56"/>
    <n v="22"/>
    <m/>
    <m/>
    <n v="8"/>
    <n v="4"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13"/>
    <d v="2020-05-20T09:55:56"/>
    <n v="16"/>
    <n v="4"/>
    <n v="2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14"/>
    <d v="2020-05-20T09:55:56"/>
    <n v="19"/>
    <n v="1"/>
    <m/>
    <n v="4"/>
    <n v="2"/>
    <m/>
    <n v="3"/>
    <n v="2"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16"/>
    <d v="2020-05-20T09:55:56"/>
    <n v="685"/>
    <n v="2"/>
    <n v="8"/>
    <n v="91"/>
    <n v="79"/>
    <n v="96"/>
    <n v="137"/>
    <n v="131"/>
    <n v="95"/>
    <m/>
    <n v="4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17"/>
    <d v="2020-05-20T09:55:56"/>
    <n v="87"/>
    <m/>
    <m/>
    <n v="12"/>
    <n v="16"/>
    <n v="13"/>
    <n v="30"/>
    <n v="1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25"/>
    <d v="2020-05-20T09:55:56"/>
    <n v="36"/>
    <m/>
    <n v="9"/>
    <n v="36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37"/>
    <d v="2020-05-20T09:55:5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18"/>
    <d v="2020-05-20T09:55:56"/>
    <n v="65"/>
    <m/>
    <n v="10"/>
    <n v="65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19"/>
    <d v="2020-05-20T09:55:56"/>
    <n v="1406"/>
    <n v="8"/>
    <n v="278"/>
    <n v="1406"/>
    <n v="8"/>
    <n v="2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20"/>
    <d v="2020-05-20T09:55:56"/>
    <n v="1406"/>
    <n v="14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33"/>
    <d v="2020-05-20T09:55:5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21"/>
    <d v="2020-05-20T09:55:56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323"/>
    <x v="34"/>
    <d v="2020-05-20T09:55:5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4"/>
    <x v="0"/>
    <d v="2020-05-20T09:56:18"/>
    <n v="5400"/>
    <m/>
    <m/>
    <m/>
    <n v="2250"/>
    <n v="3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4"/>
    <x v="1"/>
    <d v="2020-05-20T09:56:1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4"/>
    <x v="23"/>
    <d v="2020-05-20T09:56:18"/>
    <n v="7"/>
    <m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4"/>
    <x v="7"/>
    <d v="2020-05-20T09:56:18"/>
    <n v="108"/>
    <m/>
    <m/>
    <n v="58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4"/>
    <x v="8"/>
    <d v="2020-05-20T09:56:18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4"/>
    <x v="9"/>
    <d v="2020-05-20T09:56:18"/>
    <n v="6"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324"/>
    <x v="10"/>
    <d v="2020-05-20T09:56:18"/>
    <n v="252"/>
    <m/>
    <m/>
    <m/>
    <m/>
    <n v="54"/>
    <n v="11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326"/>
    <x v="9"/>
    <d v="2020-05-20T09:56:58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326"/>
    <x v="10"/>
    <d v="2020-05-20T09:56:58"/>
    <n v="264"/>
    <m/>
    <m/>
    <m/>
    <m/>
    <n v="52"/>
    <n v="76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326"/>
    <x v="11"/>
    <d v="2020-05-20T09:56:58"/>
    <n v="63"/>
    <m/>
    <m/>
    <m/>
    <m/>
    <m/>
    <m/>
    <m/>
    <n v="34"/>
    <m/>
    <n v="2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326"/>
    <x v="12"/>
    <d v="2020-05-20T09:56:58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326"/>
    <x v="14"/>
    <d v="2020-05-20T09:56:58"/>
    <n v="5"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326"/>
    <x v="16"/>
    <d v="2020-05-20T09:56:58"/>
    <n v="257"/>
    <n v="2"/>
    <n v="3"/>
    <n v="35"/>
    <n v="32"/>
    <n v="26"/>
    <n v="38"/>
    <n v="70"/>
    <n v="34"/>
    <m/>
    <n v="1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326"/>
    <x v="17"/>
    <d v="2020-05-20T09:56:58"/>
    <n v="3"/>
    <n v="1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326"/>
    <x v="26"/>
    <d v="2020-05-20T09:56:5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326"/>
    <x v="27"/>
    <d v="2020-05-20T09:56:5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326"/>
    <x v="19"/>
    <d v="2020-05-20T09:56:58"/>
    <n v="206"/>
    <m/>
    <m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326"/>
    <x v="20"/>
    <d v="2020-05-20T09:56:58"/>
    <n v="206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0"/>
    <x v="3"/>
    <d v="2020-05-20T09:57:23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0"/>
    <x v="7"/>
    <d v="2020-05-20T09:57:23"/>
    <n v="10"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0"/>
    <x v="10"/>
    <d v="2020-05-20T09:57:23"/>
    <n v="44"/>
    <m/>
    <m/>
    <m/>
    <m/>
    <n v="14"/>
    <n v="2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0"/>
    <x v="24"/>
    <d v="2020-05-20T09:57:23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0"/>
    <x v="11"/>
    <d v="2020-05-20T09:57:2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0"/>
    <x v="14"/>
    <d v="2020-05-20T09:57:23"/>
    <n v="2"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0"/>
    <x v="16"/>
    <d v="2020-05-20T09:57:23"/>
    <n v="29"/>
    <m/>
    <m/>
    <n v="4"/>
    <n v="1"/>
    <n v="7"/>
    <n v="12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0"/>
    <x v="17"/>
    <d v="2020-05-20T09:57:23"/>
    <n v="3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0"/>
    <x v="26"/>
    <d v="2020-05-20T09:57:23"/>
    <n v="0"/>
    <m/>
    <n v="2"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0"/>
    <x v="19"/>
    <d v="2020-05-20T09:57:23"/>
    <n v="66"/>
    <m/>
    <n v="57"/>
    <n v="66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0"/>
    <x v="20"/>
    <d v="2020-05-20T09:57:23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1"/>
    <x v="23"/>
    <d v="2020-05-20T09:57:4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1"/>
    <x v="7"/>
    <d v="2020-05-20T09:57:43"/>
    <n v="22"/>
    <m/>
    <m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1"/>
    <x v="10"/>
    <d v="2020-05-20T09:57:43"/>
    <n v="46"/>
    <m/>
    <m/>
    <m/>
    <m/>
    <n v="12"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1"/>
    <x v="24"/>
    <d v="2020-05-20T09:57:43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1"/>
    <x v="11"/>
    <d v="2020-05-20T09:57:43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1"/>
    <x v="14"/>
    <d v="2020-05-20T09:57:43"/>
    <n v="2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1"/>
    <x v="16"/>
    <d v="2020-05-20T09:57:43"/>
    <n v="38"/>
    <m/>
    <m/>
    <n v="3"/>
    <n v="8"/>
    <n v="6"/>
    <n v="9"/>
    <n v="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1"/>
    <x v="26"/>
    <d v="2020-05-20T09:57:43"/>
    <n v="0"/>
    <m/>
    <n v="7"/>
    <n v="0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1"/>
    <x v="19"/>
    <d v="2020-05-20T09:57:43"/>
    <n v="98"/>
    <m/>
    <n v="33"/>
    <n v="98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1"/>
    <x v="20"/>
    <d v="2020-05-20T09:57:43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2"/>
    <x v="7"/>
    <d v="2020-05-20T09:58:00"/>
    <n v="36"/>
    <m/>
    <m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2"/>
    <x v="9"/>
    <d v="2020-05-20T09:58:0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2"/>
    <x v="10"/>
    <d v="2020-05-20T09:58:00"/>
    <n v="90"/>
    <m/>
    <m/>
    <m/>
    <m/>
    <n v="12"/>
    <n v="4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2"/>
    <x v="24"/>
    <d v="2020-05-20T09:58:0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2"/>
    <x v="11"/>
    <d v="2020-05-20T09:58:00"/>
    <n v="11"/>
    <m/>
    <m/>
    <m/>
    <m/>
    <m/>
    <m/>
    <m/>
    <n v="3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2"/>
    <x v="12"/>
    <d v="2020-05-20T09:58:0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2"/>
    <x v="14"/>
    <d v="2020-05-20T09:58:00"/>
    <n v="4"/>
    <m/>
    <m/>
    <m/>
    <m/>
    <m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2"/>
    <x v="16"/>
    <d v="2020-05-20T09:58:00"/>
    <n v="70"/>
    <m/>
    <m/>
    <n v="9"/>
    <n v="9"/>
    <n v="6"/>
    <n v="20"/>
    <n v="19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2"/>
    <x v="19"/>
    <d v="2020-05-20T09:58:00"/>
    <n v="158"/>
    <n v="4"/>
    <m/>
    <n v="15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02"/>
    <x v="20"/>
    <d v="2020-05-20T09:58:00"/>
    <n v="158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4"/>
    <x v="19"/>
    <d v="2020-05-20T09:58:38"/>
    <n v="29"/>
    <n v="1"/>
    <m/>
    <n v="29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4"/>
    <x v="20"/>
    <d v="2020-05-20T09:58:3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5"/>
    <x v="22"/>
    <d v="2020-05-20T10:10:1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5"/>
    <x v="5"/>
    <d v="2020-05-20T10:10:14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5"/>
    <x v="7"/>
    <d v="2020-05-20T10:10:14"/>
    <n v="40"/>
    <n v="0"/>
    <n v="2"/>
    <n v="2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5"/>
    <x v="39"/>
    <d v="2020-05-20T10:10:1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5"/>
    <x v="9"/>
    <d v="2020-05-20T10:10:1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5"/>
    <x v="10"/>
    <d v="2020-05-20T10:10:14"/>
    <n v="58"/>
    <m/>
    <m/>
    <m/>
    <m/>
    <n v="6"/>
    <n v="3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5"/>
    <x v="11"/>
    <d v="2020-05-20T10:10:14"/>
    <n v="11"/>
    <m/>
    <m/>
    <m/>
    <m/>
    <m/>
    <m/>
    <m/>
    <n v="3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5"/>
    <x v="12"/>
    <d v="2020-05-20T10:10:1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5"/>
    <x v="13"/>
    <d v="2020-05-20T10:10:14"/>
    <n v="2"/>
    <m/>
    <n v="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5"/>
    <x v="14"/>
    <d v="2020-05-20T10:10:1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5"/>
    <x v="16"/>
    <d v="2020-05-20T10:10:14"/>
    <n v="57"/>
    <n v="0"/>
    <n v="1"/>
    <n v="10"/>
    <n v="9"/>
    <n v="3"/>
    <n v="18"/>
    <n v="9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5"/>
    <x v="18"/>
    <d v="2020-05-20T10:10:14"/>
    <n v="2"/>
    <m/>
    <n v="0"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5"/>
    <x v="19"/>
    <d v="2020-05-20T10:10:14"/>
    <n v="75"/>
    <n v="0"/>
    <n v="6"/>
    <n v="75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5"/>
    <x v="20"/>
    <d v="2020-05-20T10:10:14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5"/>
    <x v="21"/>
    <d v="2020-05-20T10:10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7"/>
    <x v="7"/>
    <d v="2020-05-20T10:10:49"/>
    <n v="14"/>
    <n v="0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7"/>
    <x v="10"/>
    <d v="2020-05-20T10:10:49"/>
    <n v="14"/>
    <m/>
    <m/>
    <m/>
    <m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7"/>
    <x v="11"/>
    <d v="2020-05-20T10:10:49"/>
    <n v="6"/>
    <m/>
    <m/>
    <m/>
    <m/>
    <m/>
    <m/>
    <m/>
    <n v="0"/>
    <m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7"/>
    <x v="16"/>
    <d v="2020-05-20T10:10:49"/>
    <n v="17"/>
    <n v="0"/>
    <n v="1"/>
    <n v="4"/>
    <n v="2"/>
    <n v="1"/>
    <n v="2"/>
    <n v="4"/>
    <n v="0"/>
    <m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7"/>
    <x v="18"/>
    <d v="2020-05-20T10:10:49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0"/>
    <x v="16"/>
    <d v="2020-05-20T10:11:58"/>
    <n v="10"/>
    <m/>
    <m/>
    <n v="1"/>
    <n v="1"/>
    <n v="1"/>
    <n v="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0"/>
    <x v="19"/>
    <d v="2020-05-20T10:11:58"/>
    <n v="34"/>
    <n v="1"/>
    <n v="27"/>
    <n v="34"/>
    <n v="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0"/>
    <x v="20"/>
    <d v="2020-05-20T10:11:58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1"/>
    <x v="10"/>
    <d v="2020-05-20T10:12:19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1"/>
    <x v="11"/>
    <d v="2020-05-20T10:12:1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1"/>
    <x v="16"/>
    <d v="2020-05-20T10:12:19"/>
    <n v="5"/>
    <m/>
    <m/>
    <m/>
    <m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1"/>
    <x v="26"/>
    <d v="2020-05-20T10:12:19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1"/>
    <x v="18"/>
    <d v="2020-05-20T10:12:19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1"/>
    <x v="19"/>
    <d v="2020-05-20T10:12:19"/>
    <n v="27"/>
    <n v="1"/>
    <n v="7"/>
    <n v="27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1"/>
    <x v="20"/>
    <d v="2020-05-20T10:12:19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1"/>
    <x v="21"/>
    <d v="2020-05-20T10:12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1"/>
    <x v="35"/>
    <d v="2020-05-20T10:12:19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3"/>
    <x v="10"/>
    <d v="2020-05-20T10:13:55"/>
    <n v="10"/>
    <m/>
    <m/>
    <m/>
    <m/>
    <n v="0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3"/>
    <x v="24"/>
    <d v="2020-05-20T10:13:55"/>
    <n v="2"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3"/>
    <x v="11"/>
    <d v="2020-05-20T10:13:55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3"/>
    <x v="14"/>
    <d v="2020-05-20T10:13:5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3"/>
    <x v="16"/>
    <d v="2020-05-20T10:13:55"/>
    <n v="8"/>
    <m/>
    <m/>
    <m/>
    <m/>
    <m/>
    <n v="4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3"/>
    <x v="25"/>
    <d v="2020-05-20T10:13:5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3"/>
    <x v="18"/>
    <d v="2020-05-20T10:13:55"/>
    <n v="9"/>
    <n v="0"/>
    <m/>
    <n v="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3"/>
    <x v="19"/>
    <d v="2020-05-20T10:13:55"/>
    <n v="78"/>
    <n v="0"/>
    <n v="15"/>
    <n v="78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3"/>
    <x v="20"/>
    <d v="2020-05-20T10:13:55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3"/>
    <x v="21"/>
    <d v="2020-05-20T10:13:5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5"/>
    <x v="7"/>
    <d v="2020-05-20T10:43:00"/>
    <n v="12"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5"/>
    <x v="10"/>
    <d v="2020-05-20T10:43:00"/>
    <n v="47"/>
    <m/>
    <m/>
    <m/>
    <m/>
    <n v="4"/>
    <n v="26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5"/>
    <x v="11"/>
    <d v="2020-05-20T10:43:00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5"/>
    <x v="16"/>
    <d v="2020-05-20T10:43:00"/>
    <n v="35"/>
    <m/>
    <m/>
    <n v="1"/>
    <n v="5"/>
    <n v="2"/>
    <n v="13"/>
    <n v="9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5"/>
    <x v="18"/>
    <d v="2020-05-20T10:43:00"/>
    <n v="20"/>
    <n v="0"/>
    <n v="4"/>
    <n v="2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5"/>
    <x v="19"/>
    <d v="2020-05-20T10:43:00"/>
    <n v="146"/>
    <n v="0"/>
    <n v="14"/>
    <n v="146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5"/>
    <x v="20"/>
    <d v="2020-05-20T10:43:00"/>
    <n v="146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5"/>
    <x v="21"/>
    <d v="2020-05-20T10:43:00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6"/>
    <x v="22"/>
    <d v="2020-05-20T10:43:3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6"/>
    <x v="7"/>
    <d v="2020-05-20T10:43:37"/>
    <n v="32"/>
    <m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7"/>
    <x v="19"/>
    <d v="2020-05-20T10:10:49"/>
    <n v="41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7"/>
    <x v="20"/>
    <d v="2020-05-20T10:10:49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105407"/>
    <x v="21"/>
    <d v="2020-05-20T10:10:4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0"/>
    <x v="7"/>
    <d v="2020-05-20T10:11:58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0"/>
    <x v="10"/>
    <d v="2020-05-20T10:11:58"/>
    <n v="10"/>
    <m/>
    <m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0"/>
    <x v="24"/>
    <d v="2020-05-20T10:11:5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0"/>
    <x v="11"/>
    <d v="2020-05-20T10:11:58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0"/>
    <x v="14"/>
    <d v="2020-05-20T10:11:58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6"/>
    <x v="39"/>
    <d v="2020-05-20T10:43:3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6"/>
    <x v="10"/>
    <d v="2020-05-20T10:43:37"/>
    <n v="74"/>
    <m/>
    <m/>
    <m/>
    <m/>
    <n v="4"/>
    <n v="4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6"/>
    <x v="24"/>
    <d v="2020-05-20T10:43:3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6"/>
    <x v="11"/>
    <d v="2020-05-20T10:43:37"/>
    <n v="14"/>
    <m/>
    <m/>
    <m/>
    <m/>
    <m/>
    <m/>
    <m/>
    <n v="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6"/>
    <x v="13"/>
    <d v="2020-05-20T10:43:37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6"/>
    <x v="14"/>
    <d v="2020-05-20T10:43:37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6"/>
    <x v="16"/>
    <d v="2020-05-20T10:43:37"/>
    <n v="63"/>
    <m/>
    <m/>
    <n v="8"/>
    <n v="8"/>
    <n v="2"/>
    <n v="20"/>
    <n v="15"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6"/>
    <x v="25"/>
    <d v="2020-05-20T10:43:3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6"/>
    <x v="26"/>
    <d v="2020-05-20T10:43:3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6"/>
    <x v="27"/>
    <d v="2020-05-20T10:43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6"/>
    <x v="18"/>
    <d v="2020-05-20T10:43:37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6"/>
    <x v="19"/>
    <d v="2020-05-20T10:43:37"/>
    <n v="115"/>
    <m/>
    <n v="14"/>
    <n v="115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6"/>
    <x v="20"/>
    <d v="2020-05-20T10:43:37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6"/>
    <x v="21"/>
    <d v="2020-05-20T10:43:37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7"/>
    <x v="1"/>
    <d v="2020-05-20T10:44:5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7"/>
    <x v="7"/>
    <d v="2020-05-20T10:44:59"/>
    <n v="22"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7"/>
    <x v="10"/>
    <d v="2020-05-20T10:44:59"/>
    <n v="46"/>
    <m/>
    <m/>
    <m/>
    <m/>
    <n v="14"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7"/>
    <x v="11"/>
    <d v="2020-05-20T10:44:59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7"/>
    <x v="16"/>
    <d v="2020-05-20T10:44:59"/>
    <n v="29"/>
    <m/>
    <m/>
    <n v="3"/>
    <n v="3"/>
    <n v="4"/>
    <n v="9"/>
    <n v="7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7"/>
    <x v="17"/>
    <d v="2020-05-20T10:44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7"/>
    <x v="18"/>
    <d v="2020-05-20T10:44:59"/>
    <n v="14"/>
    <m/>
    <n v="7"/>
    <n v="14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7"/>
    <x v="19"/>
    <d v="2020-05-20T10:44:59"/>
    <n v="87"/>
    <m/>
    <n v="24"/>
    <n v="87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7"/>
    <x v="20"/>
    <d v="2020-05-20T10:44:59"/>
    <n v="158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7"/>
    <x v="21"/>
    <d v="2020-05-20T10:44:59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9"/>
    <x v="7"/>
    <d v="2020-05-20T10:45:12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9"/>
    <x v="10"/>
    <d v="2020-05-20T10:45:12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9"/>
    <x v="16"/>
    <d v="2020-05-20T10:45:12"/>
    <n v="6"/>
    <m/>
    <m/>
    <n v="1"/>
    <n v="1"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9"/>
    <x v="18"/>
    <d v="2020-05-20T10:45:12"/>
    <n v="4"/>
    <m/>
    <n v="0"/>
    <n v="4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9"/>
    <x v="19"/>
    <d v="2020-05-20T10:45:12"/>
    <n v="48"/>
    <m/>
    <n v="9"/>
    <n v="48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9"/>
    <x v="20"/>
    <d v="2020-05-20T10:45:12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19"/>
    <x v="21"/>
    <d v="2020-05-20T10:45:1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22"/>
    <x v="7"/>
    <d v="2020-05-20T10:45:33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22"/>
    <x v="9"/>
    <d v="2020-05-20T10:45:33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22"/>
    <x v="10"/>
    <d v="2020-05-20T10:45:33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22"/>
    <x v="12"/>
    <d v="2020-05-20T10:45:33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22"/>
    <x v="14"/>
    <d v="2020-05-20T10:45:33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22"/>
    <x v="16"/>
    <d v="2020-05-20T10:45:33"/>
    <n v="8"/>
    <m/>
    <m/>
    <n v="3"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22"/>
    <x v="25"/>
    <d v="2020-05-20T10:45:3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22"/>
    <x v="18"/>
    <d v="2020-05-20T10:45:33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22"/>
    <x v="19"/>
    <d v="2020-05-20T10:45:33"/>
    <n v="37"/>
    <m/>
    <n v="3"/>
    <n v="37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22"/>
    <x v="20"/>
    <d v="2020-05-20T10:45:33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22"/>
    <x v="21"/>
    <d v="2020-05-20T10:45:3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7"/>
    <x v="7"/>
    <d v="2020-05-20T10:46:14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7"/>
    <x v="9"/>
    <d v="2020-05-20T10:46:14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7"/>
    <x v="10"/>
    <d v="2020-05-20T10:46:14"/>
    <n v="18"/>
    <m/>
    <m/>
    <m/>
    <m/>
    <m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7"/>
    <x v="12"/>
    <d v="2020-05-20T10:46:14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7"/>
    <x v="14"/>
    <d v="2020-05-20T10:46:1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7"/>
    <x v="16"/>
    <d v="2020-05-20T10:46:14"/>
    <n v="11"/>
    <m/>
    <m/>
    <n v="2"/>
    <m/>
    <m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7"/>
    <x v="25"/>
    <d v="2020-05-20T10:46:14"/>
    <n v="13"/>
    <m/>
    <n v="2"/>
    <n v="1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7"/>
    <x v="18"/>
    <d v="2020-05-20T10:46:1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7"/>
    <x v="19"/>
    <d v="2020-05-20T10:46:14"/>
    <n v="60"/>
    <m/>
    <n v="5"/>
    <n v="6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7"/>
    <x v="20"/>
    <d v="2020-05-20T10:46:14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7"/>
    <x v="21"/>
    <d v="2020-05-20T10:46:1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8"/>
    <x v="7"/>
    <d v="2020-05-20T10:46:31"/>
    <n v="16"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8"/>
    <x v="9"/>
    <d v="2020-05-20T10:46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8"/>
    <x v="10"/>
    <d v="2020-05-20T10:46:31"/>
    <n v="28"/>
    <m/>
    <m/>
    <m/>
    <m/>
    <n v="8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8"/>
    <x v="11"/>
    <d v="2020-05-20T10:46:31"/>
    <n v="1"/>
    <m/>
    <m/>
    <m/>
    <m/>
    <m/>
    <m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8"/>
    <x v="12"/>
    <d v="2020-05-20T10:46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8"/>
    <x v="14"/>
    <d v="2020-05-20T10:46:3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8"/>
    <x v="16"/>
    <d v="2020-05-20T10:46:31"/>
    <n v="23"/>
    <m/>
    <m/>
    <n v="3"/>
    <n v="5"/>
    <n v="4"/>
    <n v="3"/>
    <n v="7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8"/>
    <x v="18"/>
    <d v="2020-05-20T10:46:3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8"/>
    <x v="19"/>
    <d v="2020-05-20T10:46:31"/>
    <n v="95"/>
    <m/>
    <n v="3"/>
    <n v="9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8"/>
    <x v="20"/>
    <d v="2020-05-20T10:46:31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8"/>
    <x v="33"/>
    <d v="2020-05-20T10:46:3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8"/>
    <x v="21"/>
    <d v="2020-05-20T10:46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8"/>
    <x v="34"/>
    <d v="2020-05-20T10:46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0"/>
    <x v="23"/>
    <d v="2020-05-20T10:46:49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0"/>
    <x v="7"/>
    <d v="2020-05-20T10:46:49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0"/>
    <x v="9"/>
    <d v="2020-05-20T10:46:49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0"/>
    <x v="10"/>
    <d v="2020-05-20T10:46:49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0"/>
    <x v="11"/>
    <d v="2020-05-20T10:46:4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0"/>
    <x v="12"/>
    <d v="2020-05-20T10:46:49"/>
    <n v="12"/>
    <m/>
    <m/>
    <n v="4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0"/>
    <x v="14"/>
    <d v="2020-05-20T10:46:49"/>
    <n v="3"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0"/>
    <x v="16"/>
    <d v="2020-05-20T10:46:49"/>
    <n v="7"/>
    <m/>
    <m/>
    <n v="1"/>
    <n v="1"/>
    <m/>
    <n v="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0"/>
    <x v="18"/>
    <d v="2020-05-20T10:46:4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0"/>
    <x v="19"/>
    <d v="2020-05-20T10:46:49"/>
    <n v="37"/>
    <n v="2"/>
    <m/>
    <n v="3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0"/>
    <x v="20"/>
    <d v="2020-05-20T10:46:49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0"/>
    <x v="21"/>
    <d v="2020-05-20T10:46:4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1"/>
    <x v="7"/>
    <d v="2020-05-20T10:47:0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1"/>
    <x v="10"/>
    <d v="2020-05-20T10:47:03"/>
    <n v="30"/>
    <m/>
    <m/>
    <m/>
    <m/>
    <n v="4"/>
    <n v="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1"/>
    <x v="11"/>
    <d v="2020-05-20T10:47:0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1"/>
    <x v="16"/>
    <d v="2020-05-20T10:47:03"/>
    <n v="18"/>
    <m/>
    <m/>
    <n v="2"/>
    <m/>
    <n v="2"/>
    <n v="3"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1"/>
    <x v="18"/>
    <d v="2020-05-20T10:47:0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1"/>
    <x v="19"/>
    <d v="2020-05-20T10:47:03"/>
    <n v="81"/>
    <m/>
    <m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1"/>
    <x v="20"/>
    <d v="2020-05-20T10:47:03"/>
    <n v="15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1"/>
    <x v="21"/>
    <d v="2020-05-20T10:47:03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2"/>
    <x v="7"/>
    <d v="2020-05-20T10:47:19"/>
    <n v="22"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2"/>
    <x v="9"/>
    <d v="2020-05-20T10:47:1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2"/>
    <x v="10"/>
    <d v="2020-05-20T10:47:19"/>
    <n v="48"/>
    <m/>
    <m/>
    <m/>
    <m/>
    <n v="8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2"/>
    <x v="11"/>
    <d v="2020-05-20T10:47:19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2"/>
    <x v="12"/>
    <d v="2020-05-20T10:47:1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2"/>
    <x v="14"/>
    <d v="2020-05-20T10:47:19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2"/>
    <x v="16"/>
    <d v="2020-05-20T10:47:19"/>
    <n v="33"/>
    <m/>
    <m/>
    <n v="3"/>
    <n v="4"/>
    <n v="3"/>
    <n v="7"/>
    <n v="1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2"/>
    <x v="26"/>
    <d v="2020-05-20T10:47:1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2"/>
    <x v="27"/>
    <d v="2020-05-20T10:47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2"/>
    <x v="18"/>
    <d v="2020-05-20T10:47:19"/>
    <n v="12"/>
    <m/>
    <n v="2"/>
    <n v="1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2"/>
    <x v="19"/>
    <d v="2020-05-20T10:47:19"/>
    <n v="101"/>
    <n v="2"/>
    <n v="11"/>
    <n v="101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2"/>
    <x v="20"/>
    <d v="2020-05-20T10:47:19"/>
    <n v="15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2"/>
    <x v="21"/>
    <d v="2020-05-20T10:47:19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5"/>
    <x v="22"/>
    <d v="2020-05-20T10:48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5"/>
    <x v="23"/>
    <d v="2020-05-20T10:48:05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5"/>
    <x v="7"/>
    <d v="2020-05-20T10:48:05"/>
    <n v="24"/>
    <m/>
    <m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5"/>
    <x v="39"/>
    <d v="2020-05-20T10:48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5"/>
    <x v="9"/>
    <d v="2020-05-20T10:48:0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5"/>
    <x v="10"/>
    <d v="2020-05-20T10:48:05"/>
    <n v="48"/>
    <m/>
    <m/>
    <m/>
    <m/>
    <n v="2"/>
    <n v="1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5"/>
    <x v="11"/>
    <d v="2020-05-20T10:48:05"/>
    <n v="13"/>
    <m/>
    <m/>
    <m/>
    <m/>
    <m/>
    <m/>
    <m/>
    <n v="7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5"/>
    <x v="12"/>
    <d v="2020-05-20T10:48:05"/>
    <n v="6"/>
    <m/>
    <m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5"/>
    <x v="13"/>
    <d v="2020-05-20T10:48:0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5"/>
    <x v="14"/>
    <d v="2020-05-20T10:48:05"/>
    <n v="3"/>
    <m/>
    <m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5"/>
    <x v="16"/>
    <d v="2020-05-20T10:48:05"/>
    <n v="46"/>
    <m/>
    <m/>
    <n v="3"/>
    <n v="9"/>
    <n v="1"/>
    <n v="7"/>
    <n v="16"/>
    <n v="7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5"/>
    <x v="18"/>
    <d v="2020-05-20T10:48:0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5"/>
    <x v="19"/>
    <d v="2020-05-20T10:48:05"/>
    <n v="83"/>
    <m/>
    <n v="61"/>
    <n v="83"/>
    <m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5"/>
    <x v="20"/>
    <d v="2020-05-20T10:48:05"/>
    <n v="155"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5"/>
    <x v="21"/>
    <d v="2020-05-20T10:48:0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6"/>
    <x v="7"/>
    <d v="2020-05-20T10:48:23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6"/>
    <x v="10"/>
    <d v="2020-05-20T10:48:23"/>
    <n v="16"/>
    <m/>
    <m/>
    <m/>
    <m/>
    <n v="4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6"/>
    <x v="16"/>
    <d v="2020-05-20T10:48:23"/>
    <n v="10"/>
    <m/>
    <m/>
    <n v="1"/>
    <n v="1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6"/>
    <x v="18"/>
    <d v="2020-05-20T10:48:23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6"/>
    <x v="19"/>
    <d v="2020-05-20T10:48:23"/>
    <n v="52"/>
    <n v="1"/>
    <n v="1"/>
    <n v="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6"/>
    <x v="20"/>
    <d v="2020-05-20T10:48:23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36"/>
    <x v="21"/>
    <d v="2020-05-20T10:48:23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37"/>
    <x v="7"/>
    <d v="2020-05-20T10:49:57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37"/>
    <x v="9"/>
    <d v="2020-05-20T10:49:5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37"/>
    <x v="10"/>
    <d v="2020-05-20T10:49:57"/>
    <n v="22"/>
    <m/>
    <m/>
    <m/>
    <m/>
    <n v="8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37"/>
    <x v="24"/>
    <d v="2020-05-20T10:49:57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37"/>
    <x v="11"/>
    <d v="2020-05-20T10:49:57"/>
    <n v="14"/>
    <m/>
    <m/>
    <m/>
    <m/>
    <m/>
    <m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37"/>
    <x v="12"/>
    <d v="2020-05-20T10:49:5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37"/>
    <x v="14"/>
    <d v="2020-05-20T10:49:57"/>
    <n v="2"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39"/>
    <x v="7"/>
    <d v="2020-05-20T10:49:02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39"/>
    <x v="10"/>
    <d v="2020-05-20T10:49:0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37"/>
    <x v="16"/>
    <d v="2020-05-20T10:49:57"/>
    <n v="20"/>
    <m/>
    <m/>
    <n v="1"/>
    <n v="1"/>
    <n v="4"/>
    <n v="4"/>
    <n v="3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37"/>
    <x v="25"/>
    <d v="2020-05-20T10:49:57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37"/>
    <x v="18"/>
    <d v="2020-05-20T10:49:57"/>
    <n v="10"/>
    <m/>
    <n v="1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37"/>
    <x v="19"/>
    <d v="2020-05-20T10:49:57"/>
    <n v="90"/>
    <n v="1"/>
    <n v="2"/>
    <n v="90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37"/>
    <x v="20"/>
    <d v="2020-05-20T10:49:57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37"/>
    <x v="21"/>
    <d v="2020-05-20T10:49:57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39"/>
    <x v="11"/>
    <d v="2020-05-20T10:49:0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39"/>
    <x v="16"/>
    <d v="2020-05-20T10:49:02"/>
    <n v="7"/>
    <m/>
    <m/>
    <n v="1"/>
    <n v="2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39"/>
    <x v="18"/>
    <d v="2020-05-20T10:49:02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39"/>
    <x v="19"/>
    <d v="2020-05-20T10:49:02"/>
    <n v="48"/>
    <m/>
    <n v="10"/>
    <n v="48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39"/>
    <x v="20"/>
    <d v="2020-05-20T10:49:02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439"/>
    <x v="21"/>
    <d v="2020-05-20T10:49:0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41"/>
    <x v="7"/>
    <d v="2020-05-20T11:09:4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41"/>
    <x v="10"/>
    <d v="2020-05-20T11:09:40"/>
    <n v="14"/>
    <m/>
    <m/>
    <m/>
    <m/>
    <n v="10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41"/>
    <x v="11"/>
    <d v="2020-05-20T11:09:4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41"/>
    <x v="16"/>
    <d v="2020-05-20T11:09:40"/>
    <n v="9"/>
    <m/>
    <m/>
    <m/>
    <n v="1"/>
    <n v="5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41"/>
    <x v="18"/>
    <d v="2020-05-20T11:09:40"/>
    <n v="18"/>
    <m/>
    <n v="1"/>
    <n v="1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41"/>
    <x v="19"/>
    <d v="2020-05-20T11:09:40"/>
    <n v="76"/>
    <m/>
    <n v="12"/>
    <n v="76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41"/>
    <x v="20"/>
    <d v="2020-05-20T11:09:40"/>
    <n v="131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41"/>
    <x v="21"/>
    <d v="2020-05-20T11:09:40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3"/>
    <x v="7"/>
    <d v="2020-05-20T11:11:0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3"/>
    <x v="10"/>
    <d v="2020-05-20T11:11:06"/>
    <n v="30"/>
    <m/>
    <m/>
    <m/>
    <m/>
    <n v="2"/>
    <n v="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4"/>
    <x v="7"/>
    <d v="2020-05-20T11:11:17"/>
    <n v="14"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4"/>
    <x v="10"/>
    <d v="2020-05-20T11:11:17"/>
    <n v="32"/>
    <m/>
    <m/>
    <m/>
    <m/>
    <n v="6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4"/>
    <x v="11"/>
    <d v="2020-05-20T11:11:17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4"/>
    <x v="16"/>
    <d v="2020-05-20T11:11:17"/>
    <n v="27"/>
    <m/>
    <m/>
    <n v="4"/>
    <n v="3"/>
    <n v="3"/>
    <n v="7"/>
    <n v="6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4"/>
    <x v="17"/>
    <d v="2020-05-20T11:11:17"/>
    <n v="3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4"/>
    <x v="18"/>
    <d v="2020-05-20T11:11:17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4"/>
    <x v="19"/>
    <d v="2020-05-20T11:11:17"/>
    <n v="38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4"/>
    <x v="20"/>
    <d v="2020-05-20T11:11:17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4"/>
    <x v="21"/>
    <d v="2020-05-20T11:11:1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5"/>
    <x v="7"/>
    <d v="2020-05-20T11:11:29"/>
    <n v="11"/>
    <m/>
    <n v="1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5"/>
    <x v="9"/>
    <d v="2020-05-20T11:11:2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5"/>
    <x v="10"/>
    <d v="2020-05-20T11:11:29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5"/>
    <x v="11"/>
    <d v="2020-05-20T11:11:29"/>
    <n v="6"/>
    <m/>
    <m/>
    <m/>
    <m/>
    <m/>
    <m/>
    <m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5"/>
    <x v="12"/>
    <d v="2020-05-20T11:11:2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5"/>
    <x v="14"/>
    <d v="2020-05-20T11:11:29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5"/>
    <x v="16"/>
    <d v="2020-05-20T11:11:29"/>
    <n v="17"/>
    <m/>
    <n v="1"/>
    <n v="3"/>
    <n v="2"/>
    <n v="1"/>
    <n v="2"/>
    <n v="3"/>
    <n v="3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5"/>
    <x v="18"/>
    <d v="2020-05-20T11:11:29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5"/>
    <x v="19"/>
    <d v="2020-05-20T11:11:29"/>
    <n v="44"/>
    <n v="1"/>
    <n v="9"/>
    <n v="44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5"/>
    <x v="20"/>
    <d v="2020-05-20T11:11:29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5"/>
    <x v="21"/>
    <d v="2020-05-20T11:11:2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6"/>
    <x v="10"/>
    <d v="2020-05-20T11:11:3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6"/>
    <x v="16"/>
    <d v="2020-05-20T11:11:39"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6"/>
    <x v="18"/>
    <d v="2020-05-20T11:11:3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6"/>
    <x v="19"/>
    <d v="2020-05-20T11:11:3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6"/>
    <x v="20"/>
    <d v="2020-05-20T11:11:3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6"/>
    <x v="21"/>
    <d v="2020-05-20T11:11:3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7"/>
    <x v="0"/>
    <d v="2020-05-20T11:12:07"/>
    <n v="2.25"/>
    <m/>
    <m/>
    <m/>
    <n v="2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7"/>
    <x v="7"/>
    <d v="2020-05-20T11:12:07"/>
    <n v="22"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7"/>
    <x v="8"/>
    <d v="2020-05-20T11:12:07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7"/>
    <x v="10"/>
    <d v="2020-05-20T11:12:07"/>
    <n v="40"/>
    <m/>
    <m/>
    <m/>
    <m/>
    <n v="14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7"/>
    <x v="11"/>
    <d v="2020-05-20T11:12:07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7"/>
    <x v="16"/>
    <d v="2020-05-20T11:12:07"/>
    <n v="37"/>
    <m/>
    <m/>
    <n v="5"/>
    <n v="6"/>
    <n v="7"/>
    <n v="7"/>
    <n v="6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3"/>
    <x v="11"/>
    <d v="2020-05-20T11:11:06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3"/>
    <x v="16"/>
    <d v="2020-05-20T11:11:06"/>
    <n v="21"/>
    <m/>
    <m/>
    <m/>
    <n v="2"/>
    <n v="1"/>
    <n v="4"/>
    <n v="10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3"/>
    <x v="18"/>
    <d v="2020-05-20T11:11:06"/>
    <n v="4"/>
    <m/>
    <n v="8"/>
    <n v="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3"/>
    <x v="19"/>
    <d v="2020-05-20T11:11:06"/>
    <n v="102"/>
    <m/>
    <n v="2"/>
    <n v="10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3"/>
    <x v="20"/>
    <d v="2020-05-20T11:11:06"/>
    <n v="10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3"/>
    <x v="21"/>
    <d v="2020-05-20T11:11:0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4"/>
    <x v="1"/>
    <d v="2020-05-20T11:11:1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4"/>
    <x v="3"/>
    <d v="2020-05-20T11:11:1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8"/>
    <x v="20"/>
    <d v="2020-05-20T11:12:2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8"/>
    <x v="21"/>
    <d v="2020-05-20T11:12:2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9"/>
    <x v="10"/>
    <d v="2020-05-20T11:12:45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9"/>
    <x v="11"/>
    <d v="2020-05-20T11:12:4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9"/>
    <x v="16"/>
    <d v="2020-05-20T11:12:45"/>
    <n v="3"/>
    <m/>
    <m/>
    <m/>
    <m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9"/>
    <x v="26"/>
    <d v="2020-05-20T11:12:4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9"/>
    <x v="27"/>
    <d v="2020-05-20T11:12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9"/>
    <x v="18"/>
    <d v="2020-05-20T11:12:4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50"/>
    <x v="20"/>
    <d v="2020-05-20T11:13:11"/>
    <n v="206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50"/>
    <x v="21"/>
    <d v="2020-05-20T11:13:11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50"/>
    <x v="35"/>
    <d v="2020-05-20T11:13:1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50"/>
    <x v="36"/>
    <d v="2020-05-20T11:13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51"/>
    <x v="10"/>
    <d v="2020-05-20T11:13:29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51"/>
    <x v="16"/>
    <d v="2020-05-20T11:13:29"/>
    <n v="6"/>
    <m/>
    <m/>
    <m/>
    <m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51"/>
    <x v="18"/>
    <d v="2020-05-20T11:13:29"/>
    <n v="10"/>
    <n v="0"/>
    <n v="0"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51"/>
    <x v="19"/>
    <d v="2020-05-20T11:13:29"/>
    <n v="78"/>
    <n v="0"/>
    <n v="2"/>
    <n v="78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51"/>
    <x v="20"/>
    <d v="2020-05-20T11:13:29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51"/>
    <x v="21"/>
    <d v="2020-05-20T11:13:2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2"/>
    <x v="1"/>
    <d v="2020-05-20T11:13:4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2"/>
    <x v="7"/>
    <d v="2020-05-20T11:13:47"/>
    <n v="12"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2"/>
    <x v="10"/>
    <d v="2020-05-20T11:13:47"/>
    <n v="36"/>
    <m/>
    <m/>
    <m/>
    <m/>
    <n v="6"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2"/>
    <x v="11"/>
    <d v="2020-05-20T11:13:47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2"/>
    <x v="16"/>
    <d v="2020-05-20T11:13:47"/>
    <n v="30"/>
    <m/>
    <m/>
    <n v="2"/>
    <n v="4"/>
    <n v="3"/>
    <n v="9"/>
    <n v="6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2"/>
    <x v="17"/>
    <d v="2020-05-20T11:13:47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2"/>
    <x v="18"/>
    <d v="2020-05-20T11:13:4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2"/>
    <x v="19"/>
    <d v="2020-05-20T11:13:47"/>
    <n v="55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2"/>
    <x v="20"/>
    <d v="2020-05-20T11:13:47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2"/>
    <x v="21"/>
    <d v="2020-05-20T11:13:47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3"/>
    <x v="23"/>
    <d v="2020-05-20T11:14:33"/>
    <n v="4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3"/>
    <x v="7"/>
    <d v="2020-05-20T11:14:33"/>
    <n v="29"/>
    <m/>
    <n v="3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3"/>
    <x v="9"/>
    <d v="2020-05-20T11:14:33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3"/>
    <x v="10"/>
    <d v="2020-05-20T11:14:33"/>
    <n v="72"/>
    <m/>
    <m/>
    <m/>
    <m/>
    <n v="18"/>
    <n v="4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4"/>
    <x v="19"/>
    <d v="2020-05-20T11:14:51"/>
    <n v="40"/>
    <m/>
    <n v="1"/>
    <n v="4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4"/>
    <x v="20"/>
    <d v="2020-05-20T11:14:5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4"/>
    <x v="21"/>
    <d v="2020-05-20T11:14:5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5"/>
    <x v="23"/>
    <d v="2020-05-20T11:15:0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5"/>
    <x v="7"/>
    <d v="2020-05-20T11:15:06"/>
    <n v="17"/>
    <m/>
    <n v="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5"/>
    <x v="9"/>
    <d v="2020-05-20T11:15:0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5"/>
    <x v="10"/>
    <d v="2020-05-20T11:15:06"/>
    <n v="26"/>
    <m/>
    <m/>
    <m/>
    <m/>
    <n v="16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5"/>
    <x v="11"/>
    <d v="2020-05-20T11:15:06"/>
    <n v="9"/>
    <m/>
    <m/>
    <m/>
    <m/>
    <m/>
    <m/>
    <m/>
    <n v="2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5"/>
    <x v="12"/>
    <d v="2020-05-20T11:15:06"/>
    <n v="6"/>
    <m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5"/>
    <x v="14"/>
    <d v="2020-05-20T11:15:06"/>
    <n v="3"/>
    <m/>
    <m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5"/>
    <x v="16"/>
    <d v="2020-05-20T11:15:06"/>
    <n v="28"/>
    <m/>
    <n v="1"/>
    <n v="4"/>
    <n v="4"/>
    <n v="8"/>
    <n v="1"/>
    <n v="4"/>
    <n v="2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5"/>
    <x v="19"/>
    <d v="2020-05-20T11:15:06"/>
    <n v="58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5"/>
    <x v="20"/>
    <d v="2020-05-20T11:15:06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6"/>
    <x v="7"/>
    <d v="2020-05-20T11:15:23"/>
    <n v="28"/>
    <m/>
    <m/>
    <n v="18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6"/>
    <x v="10"/>
    <d v="2020-05-20T11:15:23"/>
    <n v="57"/>
    <m/>
    <m/>
    <m/>
    <m/>
    <n v="8"/>
    <n v="18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6"/>
    <x v="16"/>
    <d v="2020-05-20T11:15:23"/>
    <n v="43"/>
    <m/>
    <m/>
    <n v="9"/>
    <n v="4"/>
    <n v="5"/>
    <n v="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6"/>
    <x v="18"/>
    <d v="2020-05-20T11:15:2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6"/>
    <x v="19"/>
    <d v="2020-05-20T11:15:23"/>
    <n v="45"/>
    <m/>
    <n v="4"/>
    <n v="4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6"/>
    <x v="20"/>
    <d v="2020-05-20T11:15:23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6"/>
    <x v="21"/>
    <d v="2020-05-20T11:15:2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7"/>
    <x v="7"/>
    <d v="2020-05-20T11:15:35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7"/>
    <x v="9"/>
    <d v="2020-05-20T11:15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7"/>
    <x v="10"/>
    <d v="2020-05-20T11:15:35"/>
    <n v="8"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7"/>
    <x v="11"/>
    <d v="2020-05-20T11:15:35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7"/>
    <x v="19"/>
    <d v="2020-05-20T11:12:07"/>
    <n v="49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7"/>
    <x v="20"/>
    <d v="2020-05-20T11:12:07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8"/>
    <x v="7"/>
    <d v="2020-05-20T11:12:24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8"/>
    <x v="10"/>
    <d v="2020-05-20T11:12:24"/>
    <n v="28"/>
    <m/>
    <m/>
    <m/>
    <m/>
    <n v="2"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8"/>
    <x v="11"/>
    <d v="2020-05-20T11:12:24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8"/>
    <x v="16"/>
    <d v="2020-05-20T11:12:24"/>
    <n v="21"/>
    <m/>
    <m/>
    <n v="2"/>
    <n v="2"/>
    <n v="1"/>
    <n v="8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8"/>
    <x v="18"/>
    <d v="2020-05-20T11:12:24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8"/>
    <x v="19"/>
    <d v="2020-05-20T11:12:24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9"/>
    <x v="19"/>
    <d v="2020-05-20T11:12:45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9"/>
    <x v="20"/>
    <d v="2020-05-20T11:12:45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49"/>
    <x v="21"/>
    <d v="2020-05-20T11:12:4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50"/>
    <x v="7"/>
    <d v="2020-05-20T11:13:11"/>
    <n v="10"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50"/>
    <x v="10"/>
    <d v="2020-05-20T11:13:11"/>
    <n v="28"/>
    <m/>
    <m/>
    <m/>
    <m/>
    <n v="4"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50"/>
    <x v="16"/>
    <d v="2020-05-20T11:13:11"/>
    <n v="19"/>
    <m/>
    <m/>
    <n v="4"/>
    <n v="1"/>
    <n v="2"/>
    <n v="3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50"/>
    <x v="18"/>
    <d v="2020-05-20T11:13:11"/>
    <n v="22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50"/>
    <x v="19"/>
    <d v="2020-05-20T11:13:11"/>
    <n v="206"/>
    <n v="1"/>
    <n v="62"/>
    <n v="206"/>
    <n v="1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3"/>
    <x v="24"/>
    <d v="2020-05-20T11:14:33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3"/>
    <x v="11"/>
    <d v="2020-05-20T11:14:33"/>
    <n v="16"/>
    <m/>
    <m/>
    <m/>
    <m/>
    <m/>
    <m/>
    <m/>
    <n v="7"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3"/>
    <x v="12"/>
    <d v="2020-05-20T11:14:33"/>
    <n v="8"/>
    <m/>
    <m/>
    <n v="2"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3"/>
    <x v="14"/>
    <d v="2020-05-20T11:14:33"/>
    <n v="6"/>
    <n v="1"/>
    <m/>
    <n v="1"/>
    <m/>
    <n v="1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3"/>
    <x v="16"/>
    <d v="2020-05-20T11:14:33"/>
    <n v="65"/>
    <m/>
    <n v="3"/>
    <n v="7"/>
    <n v="6"/>
    <n v="9"/>
    <n v="20"/>
    <n v="7"/>
    <n v="7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3"/>
    <x v="18"/>
    <d v="2020-05-20T11:14:33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3"/>
    <x v="19"/>
    <d v="2020-05-20T11:14:33"/>
    <n v="122"/>
    <m/>
    <n v="7"/>
    <n v="122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3"/>
    <x v="20"/>
    <d v="2020-05-20T11:14:33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3"/>
    <x v="21"/>
    <d v="2020-05-20T11:14:33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4"/>
    <x v="23"/>
    <d v="2020-05-20T11:14:51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4"/>
    <x v="10"/>
    <d v="2020-05-20T11:14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4"/>
    <x v="11"/>
    <d v="2020-05-20T11:14:5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4"/>
    <x v="12"/>
    <d v="2020-05-20T11:14:5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4"/>
    <x v="14"/>
    <d v="2020-05-20T11:14:5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4"/>
    <x v="16"/>
    <d v="2020-05-20T11:14:51"/>
    <n v="2"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4"/>
    <x v="18"/>
    <d v="2020-05-20T11:14:51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7"/>
    <x v="12"/>
    <d v="2020-05-20T11:15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7"/>
    <x v="14"/>
    <d v="2020-05-20T11:15:3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7"/>
    <x v="16"/>
    <d v="2020-05-20T11:15:35"/>
    <n v="8"/>
    <m/>
    <m/>
    <n v="1"/>
    <n v="1"/>
    <n v="1"/>
    <n v="3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7"/>
    <x v="18"/>
    <d v="2020-05-20T11:15:3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7"/>
    <x v="19"/>
    <d v="2020-05-20T11:15:35"/>
    <n v="66"/>
    <m/>
    <n v="3"/>
    <n v="6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7"/>
    <x v="20"/>
    <d v="2020-05-20T11:15:35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7"/>
    <x v="21"/>
    <d v="2020-05-20T11:15:3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8"/>
    <x v="23"/>
    <d v="2020-05-20T11:15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8"/>
    <x v="7"/>
    <d v="2020-05-20T11:15:52"/>
    <n v="29"/>
    <n v="1"/>
    <n v="1"/>
    <n v="12"/>
    <n v="1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8"/>
    <x v="9"/>
    <d v="2020-05-20T11:15:52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8"/>
    <x v="10"/>
    <d v="2020-05-20T11:15:52"/>
    <n v="123"/>
    <m/>
    <m/>
    <m/>
    <m/>
    <n v="34"/>
    <n v="46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8"/>
    <x v="24"/>
    <d v="2020-05-20T11:15:52"/>
    <n v="5"/>
    <m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8"/>
    <x v="11"/>
    <d v="2020-05-20T11:15:52"/>
    <n v="21"/>
    <m/>
    <m/>
    <m/>
    <m/>
    <m/>
    <m/>
    <m/>
    <n v="7"/>
    <m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8"/>
    <x v="12"/>
    <d v="2020-05-20T11:15:52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8"/>
    <x v="14"/>
    <d v="2020-05-20T11:15:52"/>
    <n v="6"/>
    <n v="1"/>
    <m/>
    <m/>
    <m/>
    <n v="1"/>
    <n v="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8"/>
    <x v="16"/>
    <d v="2020-05-20T11:15:52"/>
    <n v="92"/>
    <n v="1"/>
    <n v="1"/>
    <n v="6"/>
    <n v="7"/>
    <n v="17"/>
    <n v="23"/>
    <n v="22"/>
    <n v="7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8"/>
    <x v="18"/>
    <d v="2020-05-20T11:15:52"/>
    <n v="15"/>
    <m/>
    <n v="2"/>
    <n v="1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8"/>
    <x v="19"/>
    <d v="2020-05-20T11:15:52"/>
    <n v="180"/>
    <m/>
    <n v="22"/>
    <n v="180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8"/>
    <x v="20"/>
    <d v="2020-05-20T11:15:52"/>
    <n v="180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58"/>
    <x v="21"/>
    <d v="2020-05-20T11:15:52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59"/>
    <x v="10"/>
    <d v="2020-05-20T11:16:37"/>
    <n v="18"/>
    <m/>
    <m/>
    <m/>
    <m/>
    <n v="2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59"/>
    <x v="11"/>
    <d v="2020-05-20T11:16:3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59"/>
    <x v="16"/>
    <d v="2020-05-20T11:16:37"/>
    <n v="11"/>
    <m/>
    <m/>
    <m/>
    <m/>
    <n v="1"/>
    <n v="3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59"/>
    <x v="18"/>
    <d v="2020-05-20T11:16:37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59"/>
    <x v="19"/>
    <d v="2020-05-20T11:16:37"/>
    <n v="60"/>
    <m/>
    <n v="1"/>
    <n v="6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59"/>
    <x v="20"/>
    <d v="2020-05-20T11:16:37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59"/>
    <x v="21"/>
    <d v="2020-05-20T11:16:3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0"/>
    <x v="7"/>
    <d v="2020-05-20T11:17:01"/>
    <n v="18"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0"/>
    <x v="9"/>
    <d v="2020-05-20T11:17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0"/>
    <x v="10"/>
    <d v="2020-05-20T11:17:01"/>
    <n v="48"/>
    <m/>
    <m/>
    <m/>
    <m/>
    <n v="8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0"/>
    <x v="11"/>
    <d v="2020-05-20T11:17:01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0"/>
    <x v="12"/>
    <d v="2020-05-20T11:17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0"/>
    <x v="14"/>
    <d v="2020-05-20T11:17:0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0"/>
    <x v="16"/>
    <d v="2020-05-20T11:17:01"/>
    <n v="36"/>
    <m/>
    <m/>
    <n v="4"/>
    <n v="5"/>
    <n v="4"/>
    <n v="10"/>
    <n v="10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0"/>
    <x v="18"/>
    <d v="2020-05-20T11:17:01"/>
    <n v="9"/>
    <m/>
    <n v="2"/>
    <n v="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0"/>
    <x v="19"/>
    <d v="2020-05-20T11:17:01"/>
    <n v="104"/>
    <m/>
    <n v="27"/>
    <n v="104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0"/>
    <x v="20"/>
    <d v="2020-05-20T11:17:01"/>
    <n v="104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0"/>
    <x v="21"/>
    <d v="2020-05-20T11:17:0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1"/>
    <x v="7"/>
    <d v="2020-05-20T11:17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1"/>
    <x v="11"/>
    <d v="2020-05-20T11:17:2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1"/>
    <x v="16"/>
    <d v="2020-05-20T11:17:20"/>
    <n v="2"/>
    <m/>
    <m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1"/>
    <x v="18"/>
    <d v="2020-05-20T11:17:20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1"/>
    <x v="19"/>
    <d v="2020-05-20T11:17:20"/>
    <n v="46"/>
    <n v="1"/>
    <m/>
    <n v="4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1"/>
    <x v="20"/>
    <d v="2020-05-20T11:17:20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1"/>
    <x v="21"/>
    <d v="2020-05-20T11:17:2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2"/>
    <x v="28"/>
    <d v="2020-05-20T11:17:3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2"/>
    <x v="7"/>
    <d v="2020-05-20T11:17:37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2"/>
    <x v="8"/>
    <d v="2020-05-20T11:17:37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2"/>
    <x v="10"/>
    <d v="2020-05-20T11:17:37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2"/>
    <x v="11"/>
    <d v="2020-05-20T11:17:37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2"/>
    <x v="16"/>
    <d v="2020-05-20T11:17:37"/>
    <n v="15"/>
    <m/>
    <m/>
    <m/>
    <n v="3"/>
    <n v="1"/>
    <n v="4"/>
    <n v="2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2"/>
    <x v="18"/>
    <d v="2020-05-20T11:17:37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2"/>
    <x v="19"/>
    <d v="2020-05-20T11:17:37"/>
    <n v="73"/>
    <m/>
    <n v="10"/>
    <n v="73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2"/>
    <x v="20"/>
    <d v="2020-05-20T11:17:37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2"/>
    <x v="21"/>
    <d v="2020-05-20T11:17:3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3"/>
    <x v="6"/>
    <d v="2020-05-20T11:17:52"/>
    <n v="4.3600000000000003"/>
    <m/>
    <n v="4.36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3"/>
    <x v="7"/>
    <d v="2020-05-20T11:17:52"/>
    <n v="20"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3"/>
    <x v="10"/>
    <d v="2020-05-20T11:17:52"/>
    <n v="26"/>
    <m/>
    <m/>
    <m/>
    <m/>
    <n v="6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3"/>
    <x v="11"/>
    <d v="2020-05-20T11:17:52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3"/>
    <x v="13"/>
    <d v="2020-05-20T11:17:5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3"/>
    <x v="16"/>
    <d v="2020-05-20T11:17:52"/>
    <n v="25"/>
    <m/>
    <m/>
    <n v="3"/>
    <n v="6"/>
    <n v="3"/>
    <n v="7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3"/>
    <x v="18"/>
    <d v="2020-05-20T11:17:52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3"/>
    <x v="19"/>
    <d v="2020-05-20T11:17:52"/>
    <n v="101"/>
    <m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3"/>
    <x v="20"/>
    <d v="2020-05-20T11:17:52"/>
    <n v="146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3"/>
    <x v="21"/>
    <d v="2020-05-20T11:17:52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4"/>
    <x v="7"/>
    <d v="2020-05-20T11:18:08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4"/>
    <x v="9"/>
    <d v="2020-05-20T11:18:0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4"/>
    <x v="10"/>
    <d v="2020-05-20T11:18:08"/>
    <n v="22"/>
    <m/>
    <m/>
    <m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4"/>
    <x v="11"/>
    <d v="2020-05-20T11:18:08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4"/>
    <x v="12"/>
    <d v="2020-05-20T11:18:0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4"/>
    <x v="14"/>
    <d v="2020-05-20T11:18:08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4"/>
    <x v="16"/>
    <d v="2020-05-20T11:18:08"/>
    <n v="19"/>
    <m/>
    <m/>
    <n v="3"/>
    <n v="2"/>
    <m/>
    <n v="4"/>
    <n v="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4"/>
    <x v="25"/>
    <d v="2020-05-20T11:18:0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4"/>
    <x v="37"/>
    <d v="2020-05-20T11:18:08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4"/>
    <x v="18"/>
    <d v="2020-05-20T11:18:08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4"/>
    <x v="19"/>
    <d v="2020-05-20T11:18:08"/>
    <n v="77"/>
    <m/>
    <n v="6"/>
    <n v="77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4"/>
    <x v="20"/>
    <d v="2020-05-20T11:18:08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4"/>
    <x v="21"/>
    <d v="2020-05-20T11:18:0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5"/>
    <x v="7"/>
    <d v="2020-05-20T11:18:22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5"/>
    <x v="10"/>
    <d v="2020-05-20T11:18:22"/>
    <n v="20"/>
    <m/>
    <m/>
    <m/>
    <m/>
    <n v="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5"/>
    <x v="11"/>
    <d v="2020-05-20T11:18:22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5"/>
    <x v="16"/>
    <d v="2020-05-20T11:18:22"/>
    <n v="13"/>
    <m/>
    <m/>
    <n v="1"/>
    <n v="1"/>
    <n v="3"/>
    <n v="3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5"/>
    <x v="18"/>
    <d v="2020-05-20T11:18:22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5"/>
    <x v="19"/>
    <d v="2020-05-20T11:18:22"/>
    <n v="4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5"/>
    <x v="20"/>
    <d v="2020-05-20T11:18:22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5"/>
    <x v="21"/>
    <d v="2020-05-20T11:18:22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6"/>
    <x v="7"/>
    <d v="2020-05-20T11:18:38"/>
    <n v="14"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6"/>
    <x v="10"/>
    <d v="2020-05-20T11:18:38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6"/>
    <x v="16"/>
    <d v="2020-05-20T11:18:38"/>
    <n v="13"/>
    <m/>
    <m/>
    <n v="1"/>
    <n v="5"/>
    <m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6"/>
    <x v="26"/>
    <d v="2020-05-20T11:18:3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6"/>
    <x v="27"/>
    <d v="2020-05-20T11:18:3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6"/>
    <x v="18"/>
    <d v="2020-05-20T11:18:38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6"/>
    <x v="19"/>
    <d v="2020-05-20T11:18:38"/>
    <n v="66"/>
    <m/>
    <n v="1"/>
    <n v="6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6"/>
    <x v="20"/>
    <d v="2020-05-20T11:18:38"/>
    <n v="114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66"/>
    <x v="21"/>
    <d v="2020-05-20T11:18:38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2"/>
    <x v="7"/>
    <d v="2020-05-20T11:21:59"/>
    <n v="2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2"/>
    <x v="10"/>
    <d v="2020-05-20T11:21:59"/>
    <n v="24"/>
    <m/>
    <m/>
    <m/>
    <m/>
    <n v="0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2"/>
    <x v="16"/>
    <d v="2020-05-20T11:21:59"/>
    <n v="13"/>
    <n v="0"/>
    <n v="0"/>
    <n v="0"/>
    <n v="1"/>
    <n v="0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2"/>
    <x v="18"/>
    <d v="2020-05-20T11:21:59"/>
    <n v="9"/>
    <n v="0"/>
    <n v="0"/>
    <n v="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2"/>
    <x v="19"/>
    <d v="2020-05-20T11:21:59"/>
    <n v="100"/>
    <n v="2"/>
    <n v="8"/>
    <n v="100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2"/>
    <x v="20"/>
    <d v="2020-05-20T11:21:59"/>
    <n v="10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2"/>
    <x v="21"/>
    <d v="2020-05-20T11:21:59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5"/>
    <x v="23"/>
    <d v="2020-05-20T11:29:0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5"/>
    <x v="7"/>
    <d v="2020-05-20T11:29:01"/>
    <n v="14"/>
    <m/>
    <n v="2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6"/>
    <x v="3"/>
    <d v="2020-05-20T11:29:2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6"/>
    <x v="7"/>
    <d v="2020-05-20T11:29:2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6"/>
    <x v="10"/>
    <d v="2020-05-20T11:29:2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6"/>
    <x v="16"/>
    <d v="2020-05-20T11:29:22"/>
    <n v="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6"/>
    <x v="17"/>
    <d v="2020-05-20T11:29:2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6"/>
    <x v="18"/>
    <d v="2020-05-20T11:29:22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6"/>
    <x v="19"/>
    <d v="2020-05-20T11:29:22"/>
    <n v="49"/>
    <m/>
    <n v="1"/>
    <n v="4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6"/>
    <x v="20"/>
    <d v="2020-05-20T11:29:22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7"/>
    <x v="7"/>
    <d v="2020-05-20T11:30:27"/>
    <n v="28"/>
    <m/>
    <m/>
    <n v="2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7"/>
    <x v="10"/>
    <d v="2020-05-20T11:30:27"/>
    <n v="90"/>
    <m/>
    <m/>
    <m/>
    <m/>
    <n v="12"/>
    <n v="3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7"/>
    <x v="11"/>
    <d v="2020-05-20T11:30:27"/>
    <n v="27"/>
    <m/>
    <m/>
    <m/>
    <m/>
    <m/>
    <m/>
    <m/>
    <n v="15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7"/>
    <x v="16"/>
    <d v="2020-05-20T11:30:27"/>
    <n v="80"/>
    <m/>
    <m/>
    <n v="10"/>
    <n v="4"/>
    <n v="6"/>
    <n v="17"/>
    <n v="22"/>
    <n v="1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7"/>
    <x v="18"/>
    <d v="2020-05-20T11:30:27"/>
    <n v="4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7"/>
    <x v="19"/>
    <d v="2020-05-20T11:30:27"/>
    <n v="122"/>
    <m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7"/>
    <x v="20"/>
    <d v="2020-05-20T11:30:27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7"/>
    <x v="21"/>
    <d v="2020-05-20T11:30:27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8"/>
    <x v="21"/>
    <d v="2020-05-20T11:30:4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3"/>
    <x v="7"/>
    <d v="2020-05-20T11:32:0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3"/>
    <x v="10"/>
    <d v="2020-05-20T11:32:00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3"/>
    <x v="16"/>
    <d v="2020-05-20T11:32:00"/>
    <n v="9"/>
    <m/>
    <m/>
    <m/>
    <n v="1"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3"/>
    <x v="18"/>
    <d v="2020-05-20T11:32:00"/>
    <n v="5"/>
    <n v="0"/>
    <n v="0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3"/>
    <x v="19"/>
    <d v="2020-05-20T11:32:00"/>
    <n v="32"/>
    <n v="0"/>
    <n v="3"/>
    <n v="32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3"/>
    <x v="20"/>
    <d v="2020-05-20T11:32:00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3"/>
    <x v="21"/>
    <d v="2020-05-20T11:32:0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4"/>
    <x v="6"/>
    <d v="2020-05-20T11:32:25"/>
    <n v="3267"/>
    <m/>
    <m/>
    <n v="3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4"/>
    <x v="7"/>
    <d v="2020-05-20T11:32:2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4"/>
    <x v="9"/>
    <d v="2020-05-20T11:32:2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4"/>
    <x v="10"/>
    <d v="2020-05-20T11:32:25"/>
    <n v="20"/>
    <m/>
    <m/>
    <m/>
    <m/>
    <n v="2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4"/>
    <x v="11"/>
    <d v="2020-05-20T11:32:2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4"/>
    <x v="12"/>
    <d v="2020-05-20T11:32:2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4"/>
    <x v="13"/>
    <d v="2020-05-20T11:32:2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4"/>
    <x v="14"/>
    <d v="2020-05-20T11:32:2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4"/>
    <x v="16"/>
    <d v="2020-05-20T11:32:25"/>
    <n v="15"/>
    <m/>
    <m/>
    <m/>
    <n v="3"/>
    <n v="1"/>
    <n v="6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4"/>
    <x v="25"/>
    <d v="2020-05-20T11:32:25"/>
    <n v="0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4"/>
    <x v="18"/>
    <d v="2020-05-20T11:32:25"/>
    <n v="4"/>
    <n v="0"/>
    <n v="1"/>
    <n v="4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4"/>
    <x v="19"/>
    <d v="2020-05-20T11:32:25"/>
    <n v="54"/>
    <n v="2"/>
    <n v="18"/>
    <n v="54"/>
    <n v="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4"/>
    <x v="20"/>
    <d v="2020-05-20T11:32:25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4"/>
    <x v="21"/>
    <d v="2020-05-20T11:32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89"/>
    <x v="7"/>
    <d v="2020-05-20T11:32:58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89"/>
    <x v="10"/>
    <d v="2020-05-20T11:32:58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90"/>
    <x v="12"/>
    <d v="2020-05-20T11:33:1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90"/>
    <x v="14"/>
    <d v="2020-05-20T11:33:1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90"/>
    <x v="16"/>
    <d v="2020-05-20T11:33:18"/>
    <n v="11"/>
    <m/>
    <m/>
    <m/>
    <n v="2"/>
    <n v="2"/>
    <n v="2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90"/>
    <x v="18"/>
    <d v="2020-05-20T11:33:18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90"/>
    <x v="19"/>
    <d v="2020-05-20T11:33:18"/>
    <n v="33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90"/>
    <x v="20"/>
    <d v="2020-05-20T11:33:18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90"/>
    <x v="21"/>
    <d v="2020-05-20T11:33:18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1"/>
    <x v="23"/>
    <d v="2020-05-20T11:33:39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1"/>
    <x v="7"/>
    <d v="2020-05-20T11:33:39"/>
    <n v="24"/>
    <m/>
    <m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1"/>
    <x v="9"/>
    <d v="2020-05-20T11:33:3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1"/>
    <x v="10"/>
    <d v="2020-05-20T11:33:39"/>
    <n v="88"/>
    <m/>
    <m/>
    <m/>
    <m/>
    <n v="16"/>
    <n v="34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1"/>
    <x v="11"/>
    <d v="2020-05-20T11:33:39"/>
    <n v="10"/>
    <m/>
    <m/>
    <m/>
    <m/>
    <m/>
    <m/>
    <m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1"/>
    <x v="12"/>
    <d v="2020-05-20T11:33:39"/>
    <n v="6"/>
    <m/>
    <m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1"/>
    <x v="14"/>
    <d v="2020-05-20T11:33:39"/>
    <n v="3"/>
    <m/>
    <m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1"/>
    <x v="16"/>
    <d v="2020-05-20T11:33:39"/>
    <n v="62"/>
    <m/>
    <m/>
    <n v="5"/>
    <n v="7"/>
    <n v="8"/>
    <n v="17"/>
    <n v="19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1"/>
    <x v="18"/>
    <d v="2020-05-20T11:33:39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5"/>
    <x v="9"/>
    <d v="2020-05-20T11:29:01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5"/>
    <x v="10"/>
    <d v="2020-05-20T11:29:01"/>
    <n v="24"/>
    <m/>
    <m/>
    <m/>
    <m/>
    <m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5"/>
    <x v="11"/>
    <d v="2020-05-20T11:29:0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5"/>
    <x v="12"/>
    <d v="2020-05-20T11:29:01"/>
    <n v="5"/>
    <m/>
    <n v="1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5"/>
    <x v="14"/>
    <d v="2020-05-20T11:29:01"/>
    <n v="3"/>
    <m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5"/>
    <x v="16"/>
    <d v="2020-05-20T11:29:01"/>
    <n v="20"/>
    <m/>
    <n v="1"/>
    <n v="5"/>
    <n v="1"/>
    <m/>
    <n v="9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5"/>
    <x v="18"/>
    <d v="2020-05-20T11:29:01"/>
    <n v="10"/>
    <m/>
    <n v="1"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5"/>
    <x v="19"/>
    <d v="2020-05-20T11:29:01"/>
    <n v="58"/>
    <m/>
    <n v="7"/>
    <n v="58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5"/>
    <x v="20"/>
    <d v="2020-05-20T11:29:01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5"/>
    <x v="21"/>
    <d v="2020-05-20T11:29:01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86"/>
    <x v="21"/>
    <d v="2020-05-20T11:29:2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8"/>
    <x v="10"/>
    <d v="2020-05-20T11:30:4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8"/>
    <x v="16"/>
    <d v="2020-05-20T11:30:46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8"/>
    <x v="18"/>
    <d v="2020-05-20T11:30:4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8"/>
    <x v="19"/>
    <d v="2020-05-20T11:30:46"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88"/>
    <x v="20"/>
    <d v="2020-05-20T11:30:46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89"/>
    <x v="11"/>
    <d v="2020-05-20T11:32:5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89"/>
    <x v="16"/>
    <d v="2020-05-20T11:32:58"/>
    <n v="9"/>
    <m/>
    <m/>
    <n v="1"/>
    <n v="2"/>
    <m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89"/>
    <x v="19"/>
    <d v="2020-05-20T11:32:58"/>
    <n v="40"/>
    <m/>
    <n v="3"/>
    <n v="40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89"/>
    <x v="20"/>
    <d v="2020-05-20T11:32:58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90"/>
    <x v="7"/>
    <d v="2020-05-20T11:33:1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90"/>
    <x v="9"/>
    <d v="2020-05-20T11:33:1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90"/>
    <x v="10"/>
    <d v="2020-05-20T11:33:18"/>
    <n v="14"/>
    <m/>
    <m/>
    <m/>
    <m/>
    <n v="4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90"/>
    <x v="11"/>
    <d v="2020-05-20T11:33:18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1"/>
    <x v="19"/>
    <d v="2020-05-20T11:33:39"/>
    <n v="138"/>
    <m/>
    <m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1"/>
    <x v="20"/>
    <d v="2020-05-20T11:33:39"/>
    <n v="138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1"/>
    <x v="33"/>
    <d v="2020-05-20T11:33:3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1"/>
    <x v="21"/>
    <d v="2020-05-20T11:33:39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1"/>
    <x v="34"/>
    <d v="2020-05-20T11:33:3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2"/>
    <x v="7"/>
    <d v="2020-05-20T11:34:15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2"/>
    <x v="10"/>
    <d v="2020-05-20T11:34:15"/>
    <n v="20"/>
    <m/>
    <m/>
    <m/>
    <m/>
    <n v="8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2"/>
    <x v="11"/>
    <d v="2020-05-20T11:34:15"/>
    <n v="10"/>
    <m/>
    <m/>
    <m/>
    <m/>
    <m/>
    <m/>
    <m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93"/>
    <x v="18"/>
    <d v="2020-05-20T11:34:37"/>
    <n v="4"/>
    <n v="0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93"/>
    <x v="19"/>
    <d v="2020-05-20T11:34:37"/>
    <n v="27"/>
    <n v="0"/>
    <n v="0"/>
    <n v="2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93"/>
    <x v="20"/>
    <d v="2020-05-20T11:34:37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93"/>
    <x v="21"/>
    <d v="2020-05-20T11:34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96"/>
    <x v="7"/>
    <d v="2020-05-20T11:34:5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96"/>
    <x v="10"/>
    <d v="2020-05-20T11:34:5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96"/>
    <x v="11"/>
    <d v="2020-05-20T11:34:58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96"/>
    <x v="16"/>
    <d v="2020-05-20T11:34:58"/>
    <n v="5"/>
    <m/>
    <m/>
    <m/>
    <n v="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96"/>
    <x v="18"/>
    <d v="2020-05-20T11:34:58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96"/>
    <x v="19"/>
    <d v="2020-05-20T11:34:58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96"/>
    <x v="20"/>
    <d v="2020-05-20T11:34:58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496"/>
    <x v="21"/>
    <d v="2020-05-20T11:34:5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98"/>
    <x v="10"/>
    <d v="2020-05-20T11:35:3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98"/>
    <x v="16"/>
    <d v="2020-05-20T11:35:3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98"/>
    <x v="25"/>
    <d v="2020-05-20T11:35:3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98"/>
    <x v="26"/>
    <d v="2020-05-20T11:35:34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99"/>
    <x v="16"/>
    <d v="2020-05-20T11:35:47"/>
    <n v="36"/>
    <m/>
    <m/>
    <n v="1"/>
    <n v="3"/>
    <n v="4"/>
    <n v="15"/>
    <n v="9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99"/>
    <x v="26"/>
    <d v="2020-05-20T11:35:47"/>
    <n v="2"/>
    <m/>
    <n v="8"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99"/>
    <x v="27"/>
    <d v="2020-05-20T11:35:4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99"/>
    <x v="19"/>
    <d v="2020-05-20T11:35:47"/>
    <n v="27"/>
    <m/>
    <n v="17"/>
    <n v="2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99"/>
    <x v="20"/>
    <d v="2020-05-20T11:35:47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0"/>
    <x v="7"/>
    <d v="2020-05-20T11:36:16"/>
    <n v="20"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0"/>
    <x v="10"/>
    <d v="2020-05-20T11:36:16"/>
    <n v="38"/>
    <m/>
    <m/>
    <m/>
    <m/>
    <n v="4"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0"/>
    <x v="11"/>
    <d v="2020-05-20T11:36:16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501"/>
    <x v="23"/>
    <d v="2020-05-20T11:36:4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501"/>
    <x v="7"/>
    <d v="2020-05-20T11:36:49"/>
    <n v="20"/>
    <n v="2"/>
    <n v="6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501"/>
    <x v="9"/>
    <d v="2020-05-20T11:36:4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501"/>
    <x v="10"/>
    <d v="2020-05-20T11:36:49"/>
    <n v="46"/>
    <m/>
    <m/>
    <m/>
    <m/>
    <n v="10"/>
    <n v="1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501"/>
    <x v="24"/>
    <d v="2020-05-20T11:36:49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501"/>
    <x v="11"/>
    <d v="2020-05-20T11:36:49"/>
    <n v="10"/>
    <m/>
    <m/>
    <m/>
    <m/>
    <m/>
    <m/>
    <m/>
    <n v="6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501"/>
    <x v="12"/>
    <d v="2020-05-20T11:36:4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501"/>
    <x v="14"/>
    <d v="2020-05-20T11:36:49"/>
    <n v="2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2"/>
    <x v="16"/>
    <d v="2020-05-20T11:34:15"/>
    <n v="20"/>
    <m/>
    <m/>
    <n v="3"/>
    <n v="1"/>
    <n v="4"/>
    <n v="1"/>
    <n v="5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2"/>
    <x v="18"/>
    <d v="2020-05-20T11:34:15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2"/>
    <x v="19"/>
    <d v="2020-05-20T11:34:15"/>
    <n v="52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2"/>
    <x v="20"/>
    <d v="2020-05-20T11:34:15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492"/>
    <x v="21"/>
    <d v="2020-05-20T11:34:1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93"/>
    <x v="10"/>
    <d v="2020-05-20T11:34:37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93"/>
    <x v="11"/>
    <d v="2020-05-20T11:34:37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93"/>
    <x v="16"/>
    <d v="2020-05-20T11:34:37"/>
    <n v="4"/>
    <m/>
    <m/>
    <m/>
    <m/>
    <n v="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98"/>
    <x v="27"/>
    <d v="2020-05-20T11:35:3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98"/>
    <x v="18"/>
    <d v="2020-05-20T11:35:3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98"/>
    <x v="19"/>
    <d v="2020-05-20T11:35:34"/>
    <n v="13"/>
    <m/>
    <n v="1"/>
    <n v="1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98"/>
    <x v="20"/>
    <d v="2020-05-20T11:35:3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98"/>
    <x v="21"/>
    <d v="2020-05-20T11:35:3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99"/>
    <x v="7"/>
    <d v="2020-05-20T11:35:47"/>
    <n v="8"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99"/>
    <x v="10"/>
    <d v="2020-05-20T11:35:47"/>
    <n v="56"/>
    <m/>
    <m/>
    <m/>
    <m/>
    <n v="8"/>
    <n v="3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499"/>
    <x v="11"/>
    <d v="2020-05-20T11:35:47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0"/>
    <x v="16"/>
    <d v="2020-05-20T11:36:16"/>
    <n v="32"/>
    <m/>
    <m/>
    <n v="3"/>
    <n v="7"/>
    <n v="2"/>
    <n v="9"/>
    <n v="8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0"/>
    <x v="19"/>
    <d v="2020-05-20T11:36:16"/>
    <n v="5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0"/>
    <x v="20"/>
    <d v="2020-05-20T11:36:16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501"/>
    <x v="16"/>
    <d v="2020-05-20T11:36:49"/>
    <n v="43"/>
    <n v="2"/>
    <n v="3"/>
    <n v="4"/>
    <n v="2"/>
    <n v="5"/>
    <n v="7"/>
    <n v="11"/>
    <n v="6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501"/>
    <x v="18"/>
    <d v="2020-05-20T11:36:4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501"/>
    <x v="19"/>
    <d v="2020-05-20T11:36:49"/>
    <n v="135"/>
    <m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501"/>
    <x v="20"/>
    <d v="2020-05-20T11:36:49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5"/>
    <s v="105501"/>
    <x v="21"/>
    <d v="2020-05-20T11:36:49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503"/>
    <x v="7"/>
    <d v="2020-05-20T11:37:0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503"/>
    <x v="9"/>
    <d v="2020-05-20T11:37:0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503"/>
    <x v="10"/>
    <d v="2020-05-20T11:37:02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503"/>
    <x v="12"/>
    <d v="2020-05-20T11:37:0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503"/>
    <x v="14"/>
    <d v="2020-05-20T11:37:02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503"/>
    <x v="16"/>
    <d v="2020-05-20T11:37:02"/>
    <n v="3"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503"/>
    <x v="18"/>
    <d v="2020-05-20T11:37:02"/>
    <n v="3"/>
    <m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503"/>
    <x v="19"/>
    <d v="2020-05-20T11:37:02"/>
    <n v="31"/>
    <m/>
    <n v="6"/>
    <n v="3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503"/>
    <x v="20"/>
    <d v="2020-05-20T11:37:02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503"/>
    <x v="21"/>
    <d v="2020-05-20T11:37:0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504"/>
    <x v="7"/>
    <d v="2020-05-20T11:37:34"/>
    <n v="10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504"/>
    <x v="10"/>
    <d v="2020-05-20T11:37:34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504"/>
    <x v="16"/>
    <d v="2020-05-20T11:37:34"/>
    <n v="10"/>
    <m/>
    <m/>
    <n v="1"/>
    <n v="4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504"/>
    <x v="18"/>
    <d v="2020-05-20T11:37:34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504"/>
    <x v="19"/>
    <d v="2020-05-20T11:37:34"/>
    <n v="33"/>
    <m/>
    <n v="4"/>
    <n v="3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504"/>
    <x v="20"/>
    <d v="2020-05-20T11:37:34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105504"/>
    <x v="21"/>
    <d v="2020-05-20T11:37:3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5"/>
    <x v="7"/>
    <d v="2020-05-20T11:37:54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5"/>
    <x v="10"/>
    <d v="2020-05-20T11:37:54"/>
    <n v="24"/>
    <m/>
    <m/>
    <m/>
    <m/>
    <n v="4"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5"/>
    <x v="11"/>
    <d v="2020-05-20T11:37:54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5"/>
    <x v="16"/>
    <d v="2020-05-20T11:37:54"/>
    <n v="19"/>
    <m/>
    <m/>
    <n v="3"/>
    <n v="2"/>
    <n v="2"/>
    <n v="8"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5"/>
    <x v="18"/>
    <d v="2020-05-20T11:37:5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5"/>
    <x v="19"/>
    <d v="2020-05-20T11:37:54"/>
    <n v="35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5"/>
    <x v="20"/>
    <d v="2020-05-20T11:37:54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5"/>
    <x v="21"/>
    <d v="2020-05-20T11:37:5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6"/>
    <x v="7"/>
    <d v="2020-05-20T11:38:18"/>
    <n v="18"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6"/>
    <x v="10"/>
    <d v="2020-05-20T11:38:18"/>
    <n v="18"/>
    <m/>
    <m/>
    <m/>
    <m/>
    <n v="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6"/>
    <x v="11"/>
    <d v="2020-05-20T11:38:18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6"/>
    <x v="16"/>
    <d v="2020-05-20T11:38:18"/>
    <n v="17"/>
    <m/>
    <m/>
    <n v="6"/>
    <n v="3"/>
    <n v="1"/>
    <n v="2"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6"/>
    <x v="18"/>
    <d v="2020-05-20T11:38:1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6"/>
    <x v="19"/>
    <d v="2020-05-20T11:38:18"/>
    <n v="10"/>
    <n v="1"/>
    <m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6"/>
    <x v="20"/>
    <d v="2020-05-20T11:38:1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07"/>
    <x v="18"/>
    <d v="2020-05-20T11:38:43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07"/>
    <x v="19"/>
    <d v="2020-05-20T11:38:43"/>
    <n v="129"/>
    <m/>
    <n v="13"/>
    <n v="129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07"/>
    <x v="20"/>
    <d v="2020-05-20T11:38:43"/>
    <n v="129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07"/>
    <x v="21"/>
    <d v="2020-05-20T11:38:43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10"/>
    <x v="1"/>
    <d v="2020-05-20T11:39:4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10"/>
    <x v="7"/>
    <d v="2020-05-20T11:39:42"/>
    <n v="16"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10"/>
    <x v="10"/>
    <d v="2020-05-20T11:39:42"/>
    <n v="46"/>
    <m/>
    <m/>
    <m/>
    <m/>
    <n v="6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10"/>
    <x v="11"/>
    <d v="2020-05-20T11:39:42"/>
    <n v="7"/>
    <m/>
    <m/>
    <m/>
    <m/>
    <m/>
    <m/>
    <m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1"/>
    <s v="105506"/>
    <x v="21"/>
    <d v="2020-05-20T11:38:1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07"/>
    <x v="3"/>
    <d v="2020-05-20T11:38:4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07"/>
    <x v="7"/>
    <d v="2020-05-20T11:38:43"/>
    <n v="12"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07"/>
    <x v="10"/>
    <d v="2020-05-20T11:38:43"/>
    <n v="58"/>
    <m/>
    <m/>
    <m/>
    <m/>
    <n v="10"/>
    <n v="3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07"/>
    <x v="11"/>
    <d v="2020-05-20T11:38:43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07"/>
    <x v="16"/>
    <d v="2020-05-20T11:38:43"/>
    <n v="41"/>
    <m/>
    <m/>
    <n v="5"/>
    <n v="1"/>
    <n v="5"/>
    <n v="15"/>
    <n v="9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07"/>
    <x v="17"/>
    <d v="2020-05-20T11:38:4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07"/>
    <x v="25"/>
    <d v="2020-05-20T11:38:43"/>
    <n v="9"/>
    <m/>
    <n v="3"/>
    <n v="9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10"/>
    <x v="16"/>
    <d v="2020-05-20T11:39:42"/>
    <n v="47"/>
    <m/>
    <m/>
    <n v="4"/>
    <n v="4"/>
    <n v="3"/>
    <n v="7"/>
    <n v="23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10"/>
    <x v="17"/>
    <d v="2020-05-20T11:39:4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10"/>
    <x v="25"/>
    <d v="2020-05-20T11:39:42"/>
    <n v="4"/>
    <m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10"/>
    <x v="18"/>
    <d v="2020-05-20T11:39:42"/>
    <n v="23"/>
    <m/>
    <n v="1"/>
    <n v="2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10"/>
    <x v="19"/>
    <d v="2020-05-20T11:39:42"/>
    <n v="101"/>
    <m/>
    <n v="23"/>
    <n v="101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10"/>
    <x v="20"/>
    <d v="2020-05-20T11:39:42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510"/>
    <x v="21"/>
    <d v="2020-05-20T11:39:42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0"/>
    <x v="1"/>
    <d v="2020-05-20T11:41:53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0"/>
    <x v="3"/>
    <d v="2020-05-20T11:41:53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0"/>
    <x v="7"/>
    <d v="2020-05-20T11:41:53"/>
    <n v="16"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0"/>
    <x v="9"/>
    <d v="2020-05-20T11:41:5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0"/>
    <x v="10"/>
    <d v="2020-05-20T11:41:53"/>
    <n v="40"/>
    <m/>
    <m/>
    <m/>
    <m/>
    <n v="16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0"/>
    <x v="11"/>
    <d v="2020-05-20T11:41:53"/>
    <n v="13"/>
    <m/>
    <m/>
    <m/>
    <m/>
    <m/>
    <m/>
    <m/>
    <n v="9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0"/>
    <x v="12"/>
    <d v="2020-05-20T11:41:5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0"/>
    <x v="14"/>
    <d v="2020-05-20T11:41:5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0"/>
    <x v="16"/>
    <d v="2020-05-20T11:41:53"/>
    <n v="39"/>
    <m/>
    <m/>
    <n v="2"/>
    <n v="6"/>
    <n v="8"/>
    <n v="7"/>
    <n v="5"/>
    <n v="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0"/>
    <x v="17"/>
    <d v="2020-05-20T11:41:53"/>
    <n v="4"/>
    <m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0"/>
    <x v="18"/>
    <d v="2020-05-20T11:41:53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0"/>
    <x v="19"/>
    <d v="2020-05-20T11:41:53"/>
    <n v="70"/>
    <n v="0"/>
    <n v="29"/>
    <n v="70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0"/>
    <x v="20"/>
    <d v="2020-05-20T11:41:53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0"/>
    <x v="21"/>
    <d v="2020-05-20T11:41:5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1"/>
    <x v="7"/>
    <d v="2020-05-20T11:42:09"/>
    <n v="22"/>
    <m/>
    <m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1"/>
    <x v="9"/>
    <d v="2020-05-20T11:42:0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1"/>
    <x v="10"/>
    <d v="2020-05-20T11:42:09"/>
    <n v="66"/>
    <m/>
    <m/>
    <m/>
    <m/>
    <n v="16"/>
    <n v="3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1"/>
    <x v="11"/>
    <d v="2020-05-20T11:42:09"/>
    <n v="18"/>
    <m/>
    <m/>
    <m/>
    <m/>
    <m/>
    <m/>
    <m/>
    <n v="1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1"/>
    <x v="12"/>
    <d v="2020-05-20T11:42:0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1"/>
    <x v="14"/>
    <d v="2020-05-20T11:42:0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1"/>
    <x v="16"/>
    <d v="2020-05-20T11:42:09"/>
    <n v="59"/>
    <m/>
    <m/>
    <n v="3"/>
    <n v="8"/>
    <n v="8"/>
    <n v="15"/>
    <n v="10"/>
    <n v="1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1"/>
    <x v="18"/>
    <d v="2020-05-20T11:42:09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1"/>
    <x v="19"/>
    <d v="2020-05-20T11:42:09"/>
    <n v="30"/>
    <n v="0"/>
    <n v="7"/>
    <n v="30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1"/>
    <x v="20"/>
    <d v="2020-05-20T11:42:09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1"/>
    <x v="21"/>
    <d v="2020-05-20T11:42:0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2"/>
    <x v="23"/>
    <d v="2020-05-20T11:42:31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2"/>
    <x v="7"/>
    <d v="2020-05-20T11:42:31"/>
    <n v="70"/>
    <m/>
    <m/>
    <n v="12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2"/>
    <x v="9"/>
    <d v="2020-05-20T11:42:31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2"/>
    <x v="10"/>
    <d v="2020-05-20T11:42:31"/>
    <n v="108"/>
    <m/>
    <m/>
    <m/>
    <m/>
    <n v="24"/>
    <n v="4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2"/>
    <x v="11"/>
    <d v="2020-05-20T11:42:31"/>
    <n v="20"/>
    <m/>
    <m/>
    <m/>
    <m/>
    <m/>
    <m/>
    <m/>
    <n v="1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2"/>
    <x v="12"/>
    <d v="2020-05-20T11:42:31"/>
    <n v="6"/>
    <m/>
    <m/>
    <n v="2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2"/>
    <x v="14"/>
    <d v="2020-05-20T11:42:31"/>
    <n v="3"/>
    <m/>
    <m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2"/>
    <x v="16"/>
    <d v="2020-05-20T11:42:31"/>
    <n v="106"/>
    <m/>
    <m/>
    <n v="6"/>
    <n v="29"/>
    <n v="12"/>
    <n v="20"/>
    <n v="22"/>
    <n v="1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2"/>
    <x v="19"/>
    <d v="2020-05-20T11:42:31"/>
    <n v="58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105702"/>
    <x v="20"/>
    <d v="2020-05-20T11:42:31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2"/>
    <x v="28"/>
    <d v="2020-05-20T11:42:52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2"/>
    <x v="23"/>
    <d v="2020-05-20T11:42:52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2"/>
    <x v="7"/>
    <d v="2020-05-20T11:42:52"/>
    <n v="116"/>
    <m/>
    <n v="2"/>
    <n v="64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2"/>
    <x v="8"/>
    <d v="2020-05-20T11:42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2"/>
    <x v="9"/>
    <d v="2020-05-20T11:42:52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2"/>
    <x v="10"/>
    <d v="2020-05-20T11:42:52"/>
    <n v="265"/>
    <m/>
    <m/>
    <m/>
    <m/>
    <n v="48"/>
    <n v="108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2"/>
    <x v="24"/>
    <d v="2020-05-20T11:42:52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2"/>
    <x v="11"/>
    <d v="2020-05-20T11:42:52"/>
    <n v="42"/>
    <m/>
    <m/>
    <m/>
    <m/>
    <m/>
    <m/>
    <m/>
    <n v="18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2"/>
    <x v="12"/>
    <d v="2020-05-20T11:42:52"/>
    <n v="8"/>
    <m/>
    <m/>
    <n v="2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2"/>
    <x v="14"/>
    <d v="2020-05-20T11:42:52"/>
    <n v="6"/>
    <m/>
    <m/>
    <n v="1"/>
    <m/>
    <m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2"/>
    <x v="16"/>
    <d v="2020-05-20T11:42:52"/>
    <n v="221"/>
    <m/>
    <n v="1"/>
    <n v="32"/>
    <n v="25"/>
    <n v="24"/>
    <n v="54"/>
    <n v="55"/>
    <n v="18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2"/>
    <x v="18"/>
    <d v="2020-05-20T11:42:52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2"/>
    <x v="19"/>
    <d v="2020-05-20T11:42:52"/>
    <n v="152"/>
    <m/>
    <m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2"/>
    <x v="20"/>
    <d v="2020-05-20T11:42:52"/>
    <n v="15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2"/>
    <x v="21"/>
    <d v="2020-05-20T11:42:52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3"/>
    <x v="1"/>
    <d v="2020-05-20T11:45:1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3"/>
    <x v="23"/>
    <d v="2020-05-20T11:45:1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3"/>
    <x v="7"/>
    <d v="2020-05-20T11:45:16"/>
    <n v="66"/>
    <m/>
    <n v="2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3"/>
    <x v="9"/>
    <d v="2020-05-20T11:45:16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3"/>
    <x v="10"/>
    <d v="2020-05-20T11:45:16"/>
    <n v="137"/>
    <m/>
    <m/>
    <m/>
    <m/>
    <n v="36"/>
    <n v="48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3"/>
    <x v="24"/>
    <d v="2020-05-20T11:45:16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3"/>
    <x v="11"/>
    <d v="2020-05-20T11:45:16"/>
    <n v="24"/>
    <m/>
    <m/>
    <m/>
    <m/>
    <m/>
    <m/>
    <m/>
    <n v="1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3"/>
    <x v="12"/>
    <d v="2020-05-20T11:45:16"/>
    <n v="10"/>
    <m/>
    <m/>
    <n v="4"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3"/>
    <x v="14"/>
    <d v="2020-05-20T11:45:16"/>
    <n v="7"/>
    <m/>
    <m/>
    <n v="2"/>
    <m/>
    <n v="1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3"/>
    <x v="16"/>
    <d v="2020-05-20T11:45:16"/>
    <n v="122"/>
    <m/>
    <n v="1"/>
    <n v="16"/>
    <n v="16"/>
    <n v="18"/>
    <n v="24"/>
    <n v="27"/>
    <n v="1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3"/>
    <x v="17"/>
    <d v="2020-05-20T11:45:16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3"/>
    <x v="25"/>
    <d v="2020-05-20T11:45:16"/>
    <n v="37"/>
    <n v="0"/>
    <n v="1"/>
    <n v="37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3"/>
    <x v="18"/>
    <d v="2020-05-20T11:45:16"/>
    <n v="4"/>
    <n v="0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3"/>
    <x v="19"/>
    <d v="2020-05-20T11:45:16"/>
    <n v="309"/>
    <n v="1"/>
    <n v="23"/>
    <n v="309"/>
    <n v="1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3"/>
    <x v="20"/>
    <d v="2020-05-20T11:45:16"/>
    <n v="309"/>
    <n v="3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105723"/>
    <x v="21"/>
    <d v="2020-05-20T11:45:1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258"/>
    <x v="0"/>
    <d v="2020-05-20T11:51:15"/>
    <n v="12.6"/>
    <m/>
    <n v="9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258"/>
    <x v="3"/>
    <d v="2020-05-20T11:51:15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258"/>
    <x v="7"/>
    <d v="2020-05-20T11:51:15"/>
    <n v="58"/>
    <m/>
    <m/>
    <n v="36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258"/>
    <x v="8"/>
    <d v="2020-05-20T11:51:15"/>
    <n v="3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258"/>
    <x v="9"/>
    <d v="2020-05-20T11:51:1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258"/>
    <x v="10"/>
    <d v="2020-05-20T11:51:15"/>
    <n v="117"/>
    <m/>
    <m/>
    <m/>
    <m/>
    <n v="28"/>
    <n v="54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258"/>
    <x v="11"/>
    <d v="2020-05-20T11:51:15"/>
    <n v="27"/>
    <m/>
    <m/>
    <m/>
    <m/>
    <m/>
    <m/>
    <m/>
    <n v="9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200402"/>
    <x v="30"/>
    <d v="2020-05-20T11:52:13"/>
    <n v="0.9"/>
    <m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200402"/>
    <x v="0"/>
    <d v="2020-05-20T11:52:13"/>
    <n v="3.15"/>
    <m/>
    <m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200402"/>
    <x v="23"/>
    <d v="2020-05-20T11:52:1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200402"/>
    <x v="32"/>
    <d v="2020-05-20T11:52:1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200402"/>
    <x v="7"/>
    <d v="2020-05-20T11:52:13"/>
    <n v="44"/>
    <m/>
    <m/>
    <n v="16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200402"/>
    <x v="8"/>
    <d v="2020-05-20T11:52:1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200402"/>
    <x v="10"/>
    <d v="2020-05-20T11:52:13"/>
    <n v="91"/>
    <m/>
    <m/>
    <m/>
    <m/>
    <n v="14"/>
    <n v="34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200402"/>
    <x v="11"/>
    <d v="2020-05-20T11:52:13"/>
    <n v="33"/>
    <m/>
    <m/>
    <m/>
    <m/>
    <m/>
    <m/>
    <m/>
    <n v="17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273"/>
    <x v="30"/>
    <d v="2020-05-20T11:50:08"/>
    <n v="4.05"/>
    <m/>
    <m/>
    <m/>
    <n v="4.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273"/>
    <x v="0"/>
    <d v="2020-05-20T11:50:08"/>
    <n v="4.5"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273"/>
    <x v="1"/>
    <d v="2020-05-20T11:50:08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273"/>
    <x v="3"/>
    <d v="2020-05-20T11:50:08"/>
    <n v="36"/>
    <m/>
    <m/>
    <m/>
    <m/>
    <n v="6"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273"/>
    <x v="23"/>
    <d v="2020-05-20T11:50:0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273"/>
    <x v="32"/>
    <d v="2020-05-20T11:50:08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273"/>
    <x v="7"/>
    <d v="2020-05-20T11:50:08"/>
    <n v="68"/>
    <m/>
    <m/>
    <n v="36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273"/>
    <x v="8"/>
    <d v="2020-05-20T11:50:0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273"/>
    <x v="9"/>
    <d v="2020-05-20T11:50:08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273"/>
    <x v="10"/>
    <d v="2020-05-20T11:50:08"/>
    <n v="122"/>
    <m/>
    <m/>
    <m/>
    <m/>
    <n v="14"/>
    <n v="58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273"/>
    <x v="24"/>
    <d v="2020-05-20T11:50:08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273"/>
    <x v="11"/>
    <d v="2020-05-20T11:50:08"/>
    <n v="31"/>
    <m/>
    <m/>
    <m/>
    <m/>
    <m/>
    <m/>
    <m/>
    <n v="11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273"/>
    <x v="12"/>
    <d v="2020-05-20T11:50:08"/>
    <n v="8"/>
    <m/>
    <m/>
    <n v="2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273"/>
    <x v="14"/>
    <d v="2020-05-20T11:50:08"/>
    <n v="7"/>
    <m/>
    <m/>
    <n v="1"/>
    <m/>
    <m/>
    <n v="1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273"/>
    <x v="16"/>
    <d v="2020-05-20T11:50:08"/>
    <n v="116"/>
    <m/>
    <m/>
    <n v="18"/>
    <n v="16"/>
    <n v="7"/>
    <n v="29"/>
    <n v="25"/>
    <n v="11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273"/>
    <x v="17"/>
    <d v="2020-05-20T11:50:08"/>
    <n v="21"/>
    <m/>
    <m/>
    <n v="2"/>
    <n v="1"/>
    <n v="3"/>
    <n v="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273"/>
    <x v="25"/>
    <d v="2020-05-20T11:50:08"/>
    <n v="2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273"/>
    <x v="18"/>
    <d v="2020-05-20T11:50:08"/>
    <n v="4"/>
    <n v="0"/>
    <n v="2"/>
    <n v="4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273"/>
    <x v="19"/>
    <d v="2020-05-20T11:50:08"/>
    <n v="65"/>
    <n v="8"/>
    <n v="12"/>
    <n v="65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273"/>
    <x v="20"/>
    <d v="2020-05-20T11:50:08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273"/>
    <x v="21"/>
    <d v="2020-05-20T11:50:0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0"/>
    <d v="2020-05-20T11:50:37"/>
    <n v="4.5"/>
    <m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3"/>
    <d v="2020-05-20T11:50:37"/>
    <n v="18"/>
    <m/>
    <m/>
    <m/>
    <m/>
    <n v="2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22"/>
    <d v="2020-05-20T11:50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5"/>
    <d v="2020-05-20T11:50:37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6"/>
    <d v="2020-05-20T11:50:37"/>
    <n v="7.99"/>
    <m/>
    <n v="7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23"/>
    <d v="2020-05-20T11:50:37"/>
    <n v="19"/>
    <m/>
    <n v="6"/>
    <n v="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7"/>
    <d v="2020-05-20T11:50:37"/>
    <n v="250"/>
    <m/>
    <n v="6"/>
    <n v="108"/>
    <n v="13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8"/>
    <d v="2020-05-20T11:50:37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9"/>
    <d v="2020-05-20T11:50:37"/>
    <n v="16"/>
    <m/>
    <m/>
    <m/>
    <m/>
    <n v="2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10"/>
    <d v="2020-05-20T11:50:37"/>
    <n v="458"/>
    <m/>
    <m/>
    <m/>
    <m/>
    <n v="92"/>
    <n v="198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24"/>
    <d v="2020-05-20T11:50:37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11"/>
    <d v="2020-05-20T11:50:37"/>
    <n v="70"/>
    <m/>
    <m/>
    <m/>
    <m/>
    <m/>
    <m/>
    <m/>
    <n v="44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12"/>
    <d v="2020-05-20T11:50:37"/>
    <n v="26"/>
    <m/>
    <m/>
    <n v="6"/>
    <n v="4"/>
    <n v="2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13"/>
    <d v="2020-05-20T11:50:37"/>
    <n v="4"/>
    <m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14"/>
    <d v="2020-05-20T11:50:37"/>
    <n v="18"/>
    <m/>
    <n v="2"/>
    <n v="3"/>
    <n v="2"/>
    <n v="1"/>
    <n v="6"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16"/>
    <d v="2020-05-20T11:50:37"/>
    <n v="459"/>
    <m/>
    <n v="3"/>
    <n v="54"/>
    <n v="66"/>
    <n v="94"/>
    <n v="99"/>
    <n v="86"/>
    <n v="44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17"/>
    <d v="2020-05-20T11:50:37"/>
    <n v="9"/>
    <m/>
    <m/>
    <m/>
    <m/>
    <n v="1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25"/>
    <d v="2020-05-20T11:50:37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37"/>
    <d v="2020-05-20T11:50:3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26"/>
    <d v="2020-05-20T11:50:37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27"/>
    <d v="2020-05-20T11:50:3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19"/>
    <d v="2020-05-20T11:50:37"/>
    <n v="659"/>
    <n v="2"/>
    <m/>
    <n v="65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20"/>
    <d v="2020-05-20T11:50:37"/>
    <n v="659"/>
    <n v="6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35"/>
    <d v="2020-05-20T11:50:3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3"/>
    <s v="200366"/>
    <x v="36"/>
    <d v="2020-05-20T11:50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367"/>
    <x v="7"/>
    <d v="2020-05-20T11:50:54"/>
    <n v="34"/>
    <m/>
    <m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367"/>
    <x v="9"/>
    <d v="2020-05-20T11:50:5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367"/>
    <x v="10"/>
    <d v="2020-05-20T11:50:54"/>
    <n v="101"/>
    <m/>
    <m/>
    <m/>
    <m/>
    <n v="18"/>
    <n v="48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367"/>
    <x v="11"/>
    <d v="2020-05-20T11:50:54"/>
    <n v="20"/>
    <m/>
    <m/>
    <m/>
    <m/>
    <m/>
    <m/>
    <m/>
    <n v="12"/>
    <m/>
    <n v="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367"/>
    <x v="12"/>
    <d v="2020-05-20T11:50:5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367"/>
    <x v="14"/>
    <d v="2020-05-20T11:50:54"/>
    <n v="1"/>
    <m/>
    <m/>
    <m/>
    <m/>
    <n v="1"/>
    <m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367"/>
    <x v="16"/>
    <d v="2020-05-20T11:50:54"/>
    <n v="85"/>
    <m/>
    <m/>
    <n v="10"/>
    <n v="7"/>
    <n v="9"/>
    <n v="25"/>
    <n v="18"/>
    <n v="12"/>
    <m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367"/>
    <x v="18"/>
    <d v="2020-05-20T11:50:54"/>
    <n v="37"/>
    <m/>
    <n v="10"/>
    <n v="37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367"/>
    <x v="19"/>
    <d v="2020-05-20T11:50:54"/>
    <n v="172"/>
    <m/>
    <n v="32"/>
    <n v="17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367"/>
    <x v="20"/>
    <d v="2020-05-20T11:50:54"/>
    <n v="172"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367"/>
    <x v="21"/>
    <d v="2020-05-20T11:50:5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258"/>
    <x v="12"/>
    <d v="2020-05-20T11:51:1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258"/>
    <x v="14"/>
    <d v="2020-05-20T11:51:1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258"/>
    <x v="16"/>
    <d v="2020-05-20T11:51:15"/>
    <n v="106"/>
    <m/>
    <m/>
    <n v="18"/>
    <n v="11"/>
    <n v="14"/>
    <n v="27"/>
    <n v="18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258"/>
    <x v="17"/>
    <d v="2020-05-20T11:51:15"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258"/>
    <x v="18"/>
    <d v="2020-05-20T11:51:15"/>
    <n v="18"/>
    <n v="0"/>
    <n v="0"/>
    <n v="1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258"/>
    <x v="19"/>
    <d v="2020-05-20T11:51:15"/>
    <n v="149"/>
    <n v="0"/>
    <n v="9"/>
    <n v="14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258"/>
    <x v="20"/>
    <d v="2020-05-20T11:51:15"/>
    <n v="149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258"/>
    <x v="21"/>
    <d v="2020-05-20T11:51:15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200402"/>
    <x v="12"/>
    <d v="2020-05-20T11:52:1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200402"/>
    <x v="14"/>
    <d v="2020-05-20T11:52:1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200402"/>
    <x v="16"/>
    <d v="2020-05-20T11:52:13"/>
    <n v="93"/>
    <m/>
    <m/>
    <n v="8"/>
    <n v="14"/>
    <n v="7"/>
    <n v="17"/>
    <n v="22"/>
    <n v="17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200402"/>
    <x v="18"/>
    <d v="2020-05-20T11:52:13"/>
    <n v="7"/>
    <n v="0"/>
    <n v="2"/>
    <n v="7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200402"/>
    <x v="19"/>
    <d v="2020-05-20T11:52:13"/>
    <n v="40"/>
    <n v="0"/>
    <n v="12"/>
    <n v="40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200402"/>
    <x v="20"/>
    <d v="2020-05-20T11:52:13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5"/>
    <s v="200402"/>
    <x v="21"/>
    <d v="2020-05-20T11:52:1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0"/>
    <d v="2020-05-20T11:53:29"/>
    <n v="6.3"/>
    <m/>
    <m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1"/>
    <d v="2020-05-20T11:53:29"/>
    <n v="14"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28"/>
    <d v="2020-05-20T11:53:29"/>
    <n v="15.2"/>
    <m/>
    <n v="8"/>
    <n v="2.8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3"/>
    <d v="2020-05-20T11:53:29"/>
    <n v="18"/>
    <m/>
    <m/>
    <m/>
    <m/>
    <n v="8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29"/>
    <d v="2020-05-20T11:53:2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5"/>
    <d v="2020-05-20T11:53:29"/>
    <n v="10.8"/>
    <m/>
    <m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6"/>
    <d v="2020-05-20T11:53:29"/>
    <n v="4.3600000000000003"/>
    <m/>
    <m/>
    <n v="4.36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23"/>
    <d v="2020-05-20T11:53:29"/>
    <n v="11"/>
    <m/>
    <m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9"/>
    <x v="0"/>
    <d v="2020-05-20T11:53:43"/>
    <n v="22.5"/>
    <n v="0"/>
    <n v="7.2"/>
    <n v="15.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9"/>
    <x v="1"/>
    <d v="2020-05-20T11:53:43"/>
    <n v="2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9"/>
    <x v="22"/>
    <d v="2020-05-20T11:53:43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9"/>
    <x v="6"/>
    <d v="2020-05-20T11:53:43"/>
    <n v="3.99"/>
    <n v="3.9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9"/>
    <x v="7"/>
    <d v="2020-05-20T11:53:43"/>
    <n v="164"/>
    <n v="0"/>
    <n v="4"/>
    <n v="88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9"/>
    <x v="8"/>
    <d v="2020-05-20T11:53:43"/>
    <n v="6"/>
    <n v="0"/>
    <n v="2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9"/>
    <x v="10"/>
    <d v="2020-05-20T11:53:43"/>
    <n v="272"/>
    <m/>
    <m/>
    <m/>
    <m/>
    <n v="58"/>
    <n v="120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9"/>
    <x v="24"/>
    <d v="2020-05-20T11:53:43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9"/>
    <x v="11"/>
    <d v="2020-05-20T11:53:43"/>
    <n v="88"/>
    <m/>
    <m/>
    <m/>
    <m/>
    <m/>
    <m/>
    <m/>
    <n v="36"/>
    <m/>
    <n v="5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9"/>
    <x v="13"/>
    <d v="2020-05-20T11:53:43"/>
    <n v="2"/>
    <n v="1"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9"/>
    <x v="14"/>
    <d v="2020-05-20T11:53:43"/>
    <n v="2"/>
    <n v="0"/>
    <n v="0"/>
    <n v="0"/>
    <n v="0"/>
    <n v="0"/>
    <n v="0"/>
    <n v="0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9"/>
    <x v="16"/>
    <d v="2020-05-20T11:53:43"/>
    <n v="280"/>
    <n v="0"/>
    <n v="2"/>
    <n v="44"/>
    <n v="36"/>
    <n v="29"/>
    <n v="60"/>
    <n v="47"/>
    <n v="36"/>
    <m/>
    <n v="2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9"/>
    <x v="17"/>
    <d v="2020-05-20T11:53:43"/>
    <n v="1"/>
    <n v="1"/>
    <n v="0"/>
    <n v="0"/>
    <n v="0"/>
    <n v="0"/>
    <n v="0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9"/>
    <x v="18"/>
    <d v="2020-05-20T11:53:43"/>
    <n v="47"/>
    <n v="0"/>
    <n v="3"/>
    <n v="47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9"/>
    <x v="19"/>
    <d v="2020-05-20T11:53:43"/>
    <n v="351"/>
    <n v="3"/>
    <n v="29"/>
    <n v="351"/>
    <n v="3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9"/>
    <x v="20"/>
    <d v="2020-05-20T11:53:43"/>
    <n v="351"/>
    <n v="3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7"/>
    <d v="2020-05-20T11:53:29"/>
    <n v="286"/>
    <m/>
    <n v="8"/>
    <n v="140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8"/>
    <d v="2020-05-20T11:53:29"/>
    <n v="6"/>
    <m/>
    <n v="2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9"/>
    <d v="2020-05-20T11:53:29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10"/>
    <d v="2020-05-20T11:53:29"/>
    <n v="530"/>
    <m/>
    <m/>
    <m/>
    <m/>
    <n v="130"/>
    <n v="208"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24"/>
    <d v="2020-05-20T11:53:2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11"/>
    <d v="2020-05-20T11:53:29"/>
    <n v="183"/>
    <m/>
    <m/>
    <m/>
    <m/>
    <m/>
    <m/>
    <m/>
    <n v="63"/>
    <m/>
    <n v="1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12"/>
    <d v="2020-05-20T11:53:29"/>
    <n v="12"/>
    <m/>
    <m/>
    <n v="6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13"/>
    <d v="2020-05-20T11:53:2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14"/>
    <d v="2020-05-20T11:53:29"/>
    <n v="7"/>
    <m/>
    <m/>
    <n v="3"/>
    <n v="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16"/>
    <d v="2020-05-20T11:53:29"/>
    <n v="535"/>
    <m/>
    <n v="6"/>
    <n v="70"/>
    <n v="69"/>
    <n v="65"/>
    <n v="104"/>
    <n v="96"/>
    <n v="63"/>
    <m/>
    <n v="5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17"/>
    <d v="2020-05-20T11:53:29"/>
    <n v="17"/>
    <m/>
    <m/>
    <n v="4"/>
    <n v="3"/>
    <n v="4"/>
    <n v="3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25"/>
    <d v="2020-05-20T11:53:29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18"/>
    <d v="2020-05-20T11:53:29"/>
    <n v="45"/>
    <m/>
    <n v="12"/>
    <n v="45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19"/>
    <d v="2020-05-20T11:53:29"/>
    <n v="301"/>
    <m/>
    <n v="44"/>
    <n v="301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20"/>
    <d v="2020-05-20T11:53:29"/>
    <n v="301"/>
    <n v="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4"/>
    <x v="21"/>
    <d v="2020-05-20T11:53:29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499"/>
    <x v="21"/>
    <d v="2020-05-20T11:53:43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5"/>
    <x v="23"/>
    <d v="2020-05-20T12:09:1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5"/>
    <x v="7"/>
    <d v="2020-05-20T12:09:1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5"/>
    <x v="10"/>
    <d v="2020-05-20T12:09:18"/>
    <n v="16"/>
    <m/>
    <m/>
    <m/>
    <m/>
    <n v="4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5"/>
    <x v="12"/>
    <d v="2020-05-20T12:09:1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5"/>
    <x v="14"/>
    <d v="2020-05-20T12:09:1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5"/>
    <x v="16"/>
    <d v="2020-05-20T12:09:18"/>
    <n v="12"/>
    <m/>
    <m/>
    <n v="4"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5"/>
    <x v="37"/>
    <d v="2020-05-20T12:09:1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5"/>
    <x v="18"/>
    <d v="2020-05-20T12:09:1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5"/>
    <x v="19"/>
    <d v="2020-05-20T12:09:18"/>
    <n v="42"/>
    <m/>
    <n v="7"/>
    <n v="42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5"/>
    <x v="20"/>
    <d v="2020-05-20T12:09:18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5"/>
    <x v="21"/>
    <d v="2020-05-20T12:09:18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6"/>
    <x v="7"/>
    <d v="2020-05-20T12:10:00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6"/>
    <x v="9"/>
    <d v="2020-05-20T12:10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6"/>
    <x v="10"/>
    <d v="2020-05-20T12:10:00"/>
    <n v="10"/>
    <m/>
    <m/>
    <m/>
    <m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6"/>
    <x v="11"/>
    <d v="2020-05-20T12:10:0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6"/>
    <x v="12"/>
    <d v="2020-05-20T12:10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6"/>
    <x v="14"/>
    <d v="2020-05-20T12:10:0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6"/>
    <x v="16"/>
    <d v="2020-05-20T12:10:00"/>
    <n v="9"/>
    <m/>
    <m/>
    <m/>
    <n v="3"/>
    <n v="1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6"/>
    <x v="18"/>
    <d v="2020-05-20T12:10:00"/>
    <n v="2"/>
    <n v="0"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6"/>
    <x v="19"/>
    <d v="2020-05-20T12:10:00"/>
    <n v="23"/>
    <n v="0"/>
    <m/>
    <n v="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6"/>
    <x v="20"/>
    <d v="2020-05-20T12:10:00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6"/>
    <x v="21"/>
    <d v="2020-05-20T12:10:0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7"/>
    <x v="7"/>
    <d v="2020-05-20T12:10:24"/>
    <n v="12"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7"/>
    <x v="9"/>
    <d v="2020-05-20T12:10:24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7"/>
    <x v="10"/>
    <d v="2020-05-20T12:10:24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7"/>
    <x v="11"/>
    <d v="2020-05-20T12:10:2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7"/>
    <x v="12"/>
    <d v="2020-05-20T12:10:24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7"/>
    <x v="14"/>
    <d v="2020-05-20T12:10:2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7"/>
    <x v="16"/>
    <d v="2020-05-20T12:10:24"/>
    <n v="13"/>
    <m/>
    <m/>
    <n v="5"/>
    <n v="1"/>
    <n v="1"/>
    <n v="2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7"/>
    <x v="18"/>
    <d v="2020-05-20T12:10:2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7"/>
    <x v="19"/>
    <d v="2020-05-20T12:10:24"/>
    <n v="75"/>
    <m/>
    <n v="4"/>
    <n v="7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7"/>
    <x v="20"/>
    <d v="2020-05-20T12:10:24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6"/>
    <s v="105477"/>
    <x v="21"/>
    <d v="2020-05-20T12:10:2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30"/>
    <d v="2020-05-20T12:11:10"/>
    <n v="3.15"/>
    <m/>
    <m/>
    <m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31"/>
    <d v="2020-05-20T12:11:10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0"/>
    <d v="2020-05-20T12:11:10"/>
    <n v="22.5"/>
    <m/>
    <n v="4.5"/>
    <n v="13.05"/>
    <n v="2.7"/>
    <n v="2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1"/>
    <d v="2020-05-20T12:11:10"/>
    <n v="16"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28"/>
    <d v="2020-05-20T12:11:10"/>
    <n v="7.2"/>
    <m/>
    <m/>
    <m/>
    <n v="3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3"/>
    <d v="2020-05-20T12:11:10"/>
    <n v="24"/>
    <m/>
    <m/>
    <m/>
    <m/>
    <n v="10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5"/>
    <x v="7"/>
    <d v="2020-05-20T12:15:02"/>
    <n v="22"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5"/>
    <x v="10"/>
    <d v="2020-05-20T12:15:02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5"/>
    <x v="11"/>
    <d v="2020-05-20T12:15:02"/>
    <n v="9"/>
    <m/>
    <m/>
    <m/>
    <m/>
    <m/>
    <m/>
    <m/>
    <n v="1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5"/>
    <x v="16"/>
    <d v="2020-05-20T12:15:02"/>
    <n v="14"/>
    <m/>
    <m/>
    <n v="5"/>
    <n v="1"/>
    <m/>
    <n v="3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5"/>
    <x v="18"/>
    <d v="2020-05-20T12:15:02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5"/>
    <x v="19"/>
    <d v="2020-05-20T12:15:02"/>
    <n v="65"/>
    <m/>
    <n v="6"/>
    <n v="6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5"/>
    <x v="20"/>
    <d v="2020-05-20T12:15:02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7"/>
    <s v="105425"/>
    <x v="21"/>
    <d v="2020-05-20T12:15:0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34"/>
    <x v="13"/>
    <d v="2020-05-20T12:15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34"/>
    <x v="16"/>
    <d v="2020-05-20T12:15:26"/>
    <n v="28"/>
    <m/>
    <m/>
    <n v="3"/>
    <n v="4"/>
    <n v="5"/>
    <n v="5"/>
    <n v="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34"/>
    <x v="25"/>
    <d v="2020-05-20T12:15:26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34"/>
    <x v="18"/>
    <d v="2020-05-20T12:15:26"/>
    <n v="11"/>
    <m/>
    <n v="1"/>
    <n v="1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34"/>
    <x v="19"/>
    <d v="2020-05-20T12:15:26"/>
    <n v="62"/>
    <n v="1"/>
    <n v="3"/>
    <n v="6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34"/>
    <x v="20"/>
    <d v="2020-05-20T12:15:26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34"/>
    <x v="21"/>
    <d v="2020-05-20T12:15:2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78"/>
    <x v="7"/>
    <d v="2020-05-20T12:26:00"/>
    <n v="28"/>
    <m/>
    <m/>
    <n v="1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78"/>
    <x v="10"/>
    <d v="2020-05-20T12:26:00"/>
    <n v="51"/>
    <m/>
    <m/>
    <m/>
    <m/>
    <n v="12"/>
    <n v="2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78"/>
    <x v="11"/>
    <d v="2020-05-20T12:26:00"/>
    <n v="3"/>
    <m/>
    <m/>
    <m/>
    <m/>
    <m/>
    <m/>
    <m/>
    <n v="1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78"/>
    <x v="16"/>
    <d v="2020-05-20T12:26:00"/>
    <n v="42"/>
    <m/>
    <m/>
    <n v="9"/>
    <n v="5"/>
    <n v="6"/>
    <n v="12"/>
    <n v="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78"/>
    <x v="18"/>
    <d v="2020-05-20T12:26:00"/>
    <n v="5"/>
    <m/>
    <n v="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78"/>
    <x v="19"/>
    <d v="2020-05-20T12:26:00"/>
    <n v="53"/>
    <m/>
    <n v="15"/>
    <n v="53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78"/>
    <x v="20"/>
    <d v="2020-05-20T12:26:00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78"/>
    <x v="21"/>
    <d v="2020-05-20T12:26:0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79"/>
    <x v="7"/>
    <d v="2020-05-20T12:26:16"/>
    <n v="24"/>
    <n v="0"/>
    <n v="0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79"/>
    <x v="9"/>
    <d v="2020-05-20T12:26:1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79"/>
    <x v="10"/>
    <d v="2020-05-20T12:26:16"/>
    <n v="14"/>
    <m/>
    <m/>
    <m/>
    <m/>
    <n v="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79"/>
    <x v="11"/>
    <d v="2020-05-20T12:26:16"/>
    <n v="5"/>
    <m/>
    <m/>
    <m/>
    <m/>
    <m/>
    <m/>
    <m/>
    <n v="3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79"/>
    <x v="12"/>
    <d v="2020-05-20T12:26:1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79"/>
    <x v="14"/>
    <d v="2020-05-20T12:26:1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79"/>
    <x v="16"/>
    <d v="2020-05-20T12:26:16"/>
    <n v="23"/>
    <n v="0"/>
    <n v="0"/>
    <n v="4"/>
    <n v="8"/>
    <n v="3"/>
    <n v="2"/>
    <n v="2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79"/>
    <x v="18"/>
    <d v="2020-05-20T12:26:16"/>
    <n v="5"/>
    <m/>
    <n v="2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79"/>
    <x v="19"/>
    <d v="2020-05-20T12:26:16"/>
    <n v="84"/>
    <m/>
    <n v="20"/>
    <n v="84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79"/>
    <x v="20"/>
    <d v="2020-05-20T12:26:16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79"/>
    <x v="21"/>
    <d v="2020-05-20T12:26:1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0"/>
    <x v="3"/>
    <d v="2020-05-20T12:26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0"/>
    <x v="23"/>
    <d v="2020-05-20T12:26:3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0"/>
    <x v="7"/>
    <d v="2020-05-20T12:26:38"/>
    <n v="48"/>
    <n v="0"/>
    <n v="2"/>
    <n v="1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0"/>
    <x v="9"/>
    <d v="2020-05-20T12:26:3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0"/>
    <x v="10"/>
    <d v="2020-05-20T12:26:38"/>
    <n v="94"/>
    <m/>
    <m/>
    <m/>
    <m/>
    <n v="26"/>
    <n v="4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0"/>
    <x v="24"/>
    <d v="2020-05-20T12:26:38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0"/>
    <x v="11"/>
    <d v="2020-05-20T12:26:38"/>
    <n v="22"/>
    <m/>
    <m/>
    <m/>
    <m/>
    <m/>
    <m/>
    <m/>
    <n v="16"/>
    <m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0"/>
    <x v="12"/>
    <d v="2020-05-20T12:26:38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0"/>
    <x v="14"/>
    <d v="2020-05-20T12:26:38"/>
    <n v="4"/>
    <m/>
    <m/>
    <m/>
    <n v="1"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0"/>
    <x v="16"/>
    <d v="2020-05-20T12:26:38"/>
    <n v="90"/>
    <n v="0"/>
    <n v="1"/>
    <n v="8"/>
    <n v="15"/>
    <n v="13"/>
    <n v="21"/>
    <n v="13"/>
    <n v="1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0"/>
    <x v="17"/>
    <d v="2020-05-20T12:26:38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0"/>
    <x v="26"/>
    <d v="2020-05-20T12:26:38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0"/>
    <x v="27"/>
    <d v="2020-05-20T12:26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0"/>
    <x v="18"/>
    <d v="2020-05-20T12:26:38"/>
    <n v="13"/>
    <n v="1"/>
    <n v="0"/>
    <n v="13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0"/>
    <x v="19"/>
    <d v="2020-05-20T12:26:38"/>
    <n v="107"/>
    <n v="2"/>
    <n v="23"/>
    <n v="107"/>
    <n v="2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0"/>
    <x v="20"/>
    <d v="2020-05-20T12:26:38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0"/>
    <x v="21"/>
    <d v="2020-05-20T12:26:38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1"/>
    <x v="7"/>
    <d v="2020-05-20T12:27:19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1"/>
    <x v="10"/>
    <d v="2020-05-20T12:27:19"/>
    <n v="20"/>
    <m/>
    <m/>
    <m/>
    <m/>
    <n v="4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1"/>
    <x v="11"/>
    <d v="2020-05-20T12:27:19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1"/>
    <x v="16"/>
    <d v="2020-05-20T12:27:19"/>
    <n v="12"/>
    <n v="0"/>
    <n v="0"/>
    <n v="1"/>
    <n v="0"/>
    <n v="2"/>
    <n v="3"/>
    <n v="5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1"/>
    <x v="26"/>
    <d v="2020-05-20T12:27:19"/>
    <n v="3"/>
    <m/>
    <n v="0"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1"/>
    <x v="27"/>
    <d v="2020-05-20T12:27:1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1"/>
    <x v="18"/>
    <d v="2020-05-20T12:27:19"/>
    <n v="0"/>
    <m/>
    <n v="2"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1"/>
    <x v="19"/>
    <d v="2020-05-20T12:27:19"/>
    <n v="19"/>
    <m/>
    <n v="0"/>
    <n v="19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1"/>
    <x v="20"/>
    <d v="2020-05-20T12:27:1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481"/>
    <x v="35"/>
    <d v="2020-05-20T12:27:19"/>
    <n v="0"/>
    <m/>
    <n v="1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511"/>
    <x v="28"/>
    <d v="2020-05-20T12:27:38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511"/>
    <x v="7"/>
    <d v="2020-05-20T12:27:38"/>
    <n v="12"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511"/>
    <x v="8"/>
    <d v="2020-05-20T12:27:38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511"/>
    <x v="10"/>
    <d v="2020-05-20T12:27:38"/>
    <n v="20"/>
    <m/>
    <m/>
    <m/>
    <m/>
    <n v="2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511"/>
    <x v="16"/>
    <d v="2020-05-20T12:27:38"/>
    <n v="16"/>
    <n v="0"/>
    <n v="1"/>
    <n v="3"/>
    <n v="2"/>
    <n v="1"/>
    <n v="2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511"/>
    <x v="26"/>
    <d v="2020-05-20T12:27:38"/>
    <n v="2"/>
    <m/>
    <n v="0"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511"/>
    <x v="27"/>
    <d v="2020-05-20T12:27:3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511"/>
    <x v="18"/>
    <d v="2020-05-20T12:27:38"/>
    <n v="4"/>
    <m/>
    <n v="2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511"/>
    <x v="19"/>
    <d v="2020-05-20T12:27:38"/>
    <n v="55"/>
    <n v="1"/>
    <n v="24"/>
    <n v="55"/>
    <n v="1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511"/>
    <x v="20"/>
    <d v="2020-05-20T12:27:38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511"/>
    <x v="21"/>
    <d v="2020-05-20T12:27:3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29"/>
    <d v="2020-05-20T12:11:10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22"/>
    <d v="2020-05-20T12:11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6"/>
    <d v="2020-05-20T12:11:10"/>
    <n v="7.26"/>
    <n v="7.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23"/>
    <d v="2020-05-20T12:11:10"/>
    <n v="7"/>
    <m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32"/>
    <d v="2020-05-20T12:11:10"/>
    <n v="2"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7"/>
    <d v="2020-05-20T12:11:10"/>
    <n v="287"/>
    <m/>
    <n v="15"/>
    <n v="134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8"/>
    <d v="2020-05-20T12:11:10"/>
    <n v="8"/>
    <m/>
    <n v="1"/>
    <n v="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9"/>
    <d v="2020-05-20T12:11:10"/>
    <n v="20"/>
    <m/>
    <m/>
    <m/>
    <m/>
    <n v="2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10"/>
    <d v="2020-05-20T12:11:10"/>
    <n v="602"/>
    <m/>
    <m/>
    <m/>
    <m/>
    <n v="122"/>
    <n v="254"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24"/>
    <d v="2020-05-20T12:11:10"/>
    <n v="20"/>
    <m/>
    <m/>
    <m/>
    <m/>
    <m/>
    <m/>
    <m/>
    <m/>
    <n v="1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11"/>
    <d v="2020-05-20T12:11:10"/>
    <n v="155"/>
    <m/>
    <m/>
    <m/>
    <m/>
    <m/>
    <m/>
    <m/>
    <n v="62"/>
    <m/>
    <n v="8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12"/>
    <d v="2020-05-20T12:11:10"/>
    <n v="26"/>
    <m/>
    <m/>
    <n v="2"/>
    <n v="4"/>
    <n v="2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13"/>
    <d v="2020-05-20T12:11:10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14"/>
    <d v="2020-05-20T12:11:10"/>
    <n v="20"/>
    <m/>
    <m/>
    <n v="1"/>
    <n v="2"/>
    <n v="1"/>
    <n v="6"/>
    <n v="3"/>
    <m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16"/>
    <d v="2020-05-20T12:11:10"/>
    <n v="559"/>
    <m/>
    <n v="10"/>
    <n v="67"/>
    <n v="69"/>
    <n v="61"/>
    <n v="127"/>
    <n v="114"/>
    <n v="62"/>
    <m/>
    <n v="4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17"/>
    <d v="2020-05-20T12:11:10"/>
    <n v="22"/>
    <m/>
    <n v="1"/>
    <n v="3"/>
    <n v="4"/>
    <n v="5"/>
    <n v="4"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18"/>
    <d v="2020-05-20T12:11:10"/>
    <n v="20"/>
    <m/>
    <n v="8"/>
    <n v="20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19"/>
    <d v="2020-05-20T12:11:10"/>
    <n v="557"/>
    <n v="5"/>
    <n v="197"/>
    <n v="557"/>
    <n v="5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20"/>
    <d v="2020-05-20T12:11:10"/>
    <n v="557"/>
    <n v="5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2"/>
    <s v="200569"/>
    <x v="21"/>
    <d v="2020-05-20T12:11:10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34"/>
    <x v="6"/>
    <d v="2020-05-20T12:15:26"/>
    <n v="3.27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34"/>
    <x v="7"/>
    <d v="2020-05-20T12:15:26"/>
    <n v="14"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34"/>
    <x v="10"/>
    <d v="2020-05-20T12:15:26"/>
    <n v="38"/>
    <m/>
    <m/>
    <m/>
    <m/>
    <n v="10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34"/>
    <x v="11"/>
    <d v="2020-05-20T12:15:26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7"/>
    <s v="105511"/>
    <x v="35"/>
    <d v="2020-05-20T12:27:38"/>
    <n v="0"/>
    <m/>
    <n v="1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4"/>
    <s v="105108"/>
    <x v="0"/>
    <d v="2020-05-20T12:46:17"/>
    <n v="3.6"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4"/>
    <s v="105108"/>
    <x v="6"/>
    <d v="2020-05-20T12:46:17"/>
    <n v="2.9"/>
    <m/>
    <m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4"/>
    <s v="105108"/>
    <x v="23"/>
    <d v="2020-05-20T12:46:17"/>
    <n v="7"/>
    <m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4"/>
    <s v="105108"/>
    <x v="7"/>
    <d v="2020-05-20T12:46:17"/>
    <n v="208"/>
    <m/>
    <n v="8"/>
    <n v="9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4"/>
    <s v="105108"/>
    <x v="8"/>
    <d v="2020-05-20T12:46:17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4"/>
    <s v="105108"/>
    <x v="9"/>
    <d v="2020-05-20T12:46:17"/>
    <n v="16"/>
    <m/>
    <m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4"/>
    <s v="105108"/>
    <x v="10"/>
    <d v="2020-05-20T12:46:17"/>
    <n v="492"/>
    <m/>
    <m/>
    <m/>
    <m/>
    <n v="108"/>
    <n v="180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4"/>
    <s v="105108"/>
    <x v="24"/>
    <d v="2020-05-20T12:46:1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4"/>
    <s v="105108"/>
    <x v="11"/>
    <d v="2020-05-20T12:46:17"/>
    <n v="52"/>
    <m/>
    <m/>
    <m/>
    <m/>
    <m/>
    <m/>
    <m/>
    <n v="30"/>
    <m/>
    <n v="2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4"/>
    <s v="105108"/>
    <x v="12"/>
    <d v="2020-05-20T12:46:17"/>
    <n v="22"/>
    <m/>
    <m/>
    <n v="2"/>
    <n v="4"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4"/>
    <s v="105108"/>
    <x v="13"/>
    <d v="2020-05-20T12:46:1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4"/>
    <s v="105108"/>
    <x v="14"/>
    <d v="2020-05-20T12:46:17"/>
    <n v="12"/>
    <m/>
    <m/>
    <n v="1"/>
    <n v="2"/>
    <m/>
    <n v="6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4"/>
    <s v="105108"/>
    <x v="16"/>
    <d v="2020-05-20T12:46:17"/>
    <n v="394"/>
    <m/>
    <n v="5"/>
    <n v="45"/>
    <n v="55"/>
    <n v="54"/>
    <n v="90"/>
    <n v="103"/>
    <n v="30"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4"/>
    <s v="105108"/>
    <x v="19"/>
    <d v="2020-05-20T12:46:17"/>
    <n v="349"/>
    <m/>
    <n v="83"/>
    <n v="349"/>
    <m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4"/>
    <s v="105108"/>
    <x v="20"/>
    <d v="2020-05-20T12:46:17"/>
    <n v="349"/>
    <n v="3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7"/>
    <x v="0"/>
    <d v="2020-05-20T12:46:4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7"/>
    <x v="7"/>
    <d v="2020-05-20T12:46:43"/>
    <n v="16"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7"/>
    <x v="8"/>
    <d v="2020-05-20T12:46:4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7"/>
    <x v="9"/>
    <d v="2020-05-20T12:46:4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7"/>
    <x v="10"/>
    <d v="2020-05-20T12:46:43"/>
    <n v="34"/>
    <m/>
    <m/>
    <m/>
    <m/>
    <n v="10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7"/>
    <x v="11"/>
    <d v="2020-05-20T12:46:43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7"/>
    <x v="12"/>
    <d v="2020-05-20T12:46:4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7"/>
    <x v="14"/>
    <d v="2020-05-20T12:46:4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7"/>
    <x v="16"/>
    <d v="2020-05-20T12:46:43"/>
    <n v="29"/>
    <m/>
    <m/>
    <n v="6"/>
    <n v="2"/>
    <n v="5"/>
    <n v="5"/>
    <n v="7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7"/>
    <x v="18"/>
    <d v="2020-05-20T12:46:4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7"/>
    <x v="19"/>
    <d v="2020-05-20T12:46:43"/>
    <n v="56"/>
    <m/>
    <n v="24"/>
    <n v="56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7"/>
    <x v="20"/>
    <d v="2020-05-20T12:46:43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7"/>
    <x v="21"/>
    <d v="2020-05-20T12:46:4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8"/>
    <x v="3"/>
    <d v="2020-05-20T12:46:5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8"/>
    <x v="7"/>
    <d v="2020-05-20T12:46:57"/>
    <n v="12"/>
    <n v="0"/>
    <n v="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8"/>
    <x v="10"/>
    <d v="2020-05-20T12:46:57"/>
    <n v="28"/>
    <m/>
    <m/>
    <m/>
    <m/>
    <n v="2"/>
    <n v="2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8"/>
    <x v="11"/>
    <d v="2020-05-20T12:46:57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8"/>
    <x v="16"/>
    <d v="2020-05-20T12:46:57"/>
    <n v="24"/>
    <m/>
    <m/>
    <n v="4"/>
    <n v="2"/>
    <n v="1"/>
    <n v="10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8"/>
    <x v="17"/>
    <d v="2020-05-20T12:46:57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8"/>
    <x v="19"/>
    <d v="2020-05-20T12:46:57"/>
    <n v="42"/>
    <m/>
    <n v="5"/>
    <n v="4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8"/>
    <x v="20"/>
    <d v="2020-05-20T12:46:57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9"/>
    <x v="0"/>
    <d v="2020-05-20T12:47:12"/>
    <n v="3.6"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9"/>
    <x v="1"/>
    <d v="2020-05-20T12:47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9"/>
    <x v="3"/>
    <d v="2020-05-20T12:47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9"/>
    <x v="7"/>
    <d v="2020-05-20T12:47:12"/>
    <n v="20"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9"/>
    <x v="8"/>
    <d v="2020-05-20T12:47:1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9"/>
    <x v="10"/>
    <d v="2020-05-20T12:47:12"/>
    <n v="46"/>
    <m/>
    <m/>
    <m/>
    <m/>
    <n v="14"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9"/>
    <x v="11"/>
    <d v="2020-05-20T12:47:12"/>
    <n v="5"/>
    <m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9"/>
    <x v="16"/>
    <d v="2020-05-20T12:47:12"/>
    <n v="38"/>
    <m/>
    <m/>
    <n v="6"/>
    <n v="4"/>
    <n v="7"/>
    <n v="9"/>
    <n v="7"/>
    <n v="5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9"/>
    <x v="17"/>
    <d v="2020-05-20T12:47:12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9"/>
    <x v="18"/>
    <d v="2020-05-20T12:47:12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9"/>
    <x v="19"/>
    <d v="2020-05-20T12:47:12"/>
    <n v="81"/>
    <n v="0"/>
    <n v="10"/>
    <n v="81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9"/>
    <x v="20"/>
    <d v="2020-05-20T12:47:12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69"/>
    <x v="21"/>
    <d v="2020-05-20T12:47:1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0"/>
    <x v="7"/>
    <d v="2020-05-20T12:47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0"/>
    <x v="10"/>
    <d v="2020-05-20T12:47:2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0"/>
    <x v="16"/>
    <d v="2020-05-20T12:47:27"/>
    <n v="4"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0"/>
    <x v="19"/>
    <d v="2020-05-20T12:47:27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0"/>
    <x v="20"/>
    <d v="2020-05-20T12:47:2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1"/>
    <x v="6"/>
    <d v="2020-05-20T12:47:41"/>
    <n v="8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1"/>
    <x v="7"/>
    <d v="2020-05-20T12:47:41"/>
    <n v="24"/>
    <m/>
    <m/>
    <n v="10"/>
    <n v="1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1"/>
    <x v="10"/>
    <d v="2020-05-20T12:47:41"/>
    <n v="61"/>
    <m/>
    <m/>
    <m/>
    <m/>
    <n v="6"/>
    <n v="34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1"/>
    <x v="11"/>
    <d v="2020-05-20T12:47:41"/>
    <n v="15"/>
    <m/>
    <m/>
    <m/>
    <m/>
    <m/>
    <m/>
    <m/>
    <n v="7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1"/>
    <x v="13"/>
    <d v="2020-05-20T12:47:41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1"/>
    <x v="16"/>
    <d v="2020-05-20T12:47:41"/>
    <n v="54"/>
    <m/>
    <m/>
    <n v="5"/>
    <n v="6"/>
    <n v="3"/>
    <n v="18"/>
    <n v="11"/>
    <n v="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1"/>
    <x v="18"/>
    <d v="2020-05-20T12:47:41"/>
    <n v="9"/>
    <n v="2"/>
    <m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1"/>
    <x v="19"/>
    <d v="2020-05-20T12:47:41"/>
    <n v="76"/>
    <n v="0"/>
    <n v="35"/>
    <n v="76"/>
    <n v="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1"/>
    <x v="20"/>
    <d v="2020-05-20T12:47:41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1"/>
    <x v="21"/>
    <d v="2020-05-20T12:47:4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3"/>
    <x v="1"/>
    <d v="2020-05-20T12:48:1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3"/>
    <x v="7"/>
    <d v="2020-05-20T12:48:13"/>
    <n v="30"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3"/>
    <x v="9"/>
    <d v="2020-05-20T12:48:1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3"/>
    <x v="10"/>
    <d v="2020-05-20T12:48:13"/>
    <n v="76"/>
    <m/>
    <m/>
    <m/>
    <m/>
    <n v="30"/>
    <n v="1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3"/>
    <x v="11"/>
    <d v="2020-05-20T12:48:13"/>
    <n v="12"/>
    <m/>
    <m/>
    <m/>
    <m/>
    <m/>
    <m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3"/>
    <x v="12"/>
    <d v="2020-05-20T12:48:1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3"/>
    <x v="14"/>
    <d v="2020-05-20T12:48:1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3"/>
    <x v="16"/>
    <d v="2020-05-20T12:48:13"/>
    <n v="63"/>
    <m/>
    <m/>
    <n v="7"/>
    <n v="8"/>
    <n v="15"/>
    <n v="9"/>
    <n v="15"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3"/>
    <x v="17"/>
    <d v="2020-05-20T12:48:1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3"/>
    <x v="18"/>
    <d v="2020-05-20T12:48:13"/>
    <n v="6"/>
    <n v="1"/>
    <n v="0"/>
    <n v="6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3"/>
    <x v="19"/>
    <d v="2020-05-20T12:48:13"/>
    <n v="69"/>
    <n v="1"/>
    <n v="18"/>
    <n v="69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3"/>
    <x v="20"/>
    <d v="2020-05-20T12:48:13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3"/>
    <x v="21"/>
    <d v="2020-05-20T12:48:1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4"/>
    <x v="7"/>
    <d v="2020-05-20T12:48:30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4"/>
    <x v="10"/>
    <d v="2020-05-20T12:48:30"/>
    <n v="6"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4"/>
    <x v="16"/>
    <d v="2020-05-20T12:48:30"/>
    <n v="5"/>
    <m/>
    <m/>
    <n v="1"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4"/>
    <x v="19"/>
    <d v="2020-05-20T12:48:30"/>
    <n v="14"/>
    <m/>
    <n v="4"/>
    <n v="1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4"/>
    <x v="20"/>
    <d v="2020-05-20T12:48:3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200538"/>
    <x v="0"/>
    <d v="2020-05-20T15:04:49"/>
    <n v="2.7"/>
    <m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200538"/>
    <x v="1"/>
    <d v="2020-05-20T15:04:4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200538"/>
    <x v="6"/>
    <d v="2020-05-20T15:04:49"/>
    <n v="3.99"/>
    <m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200538"/>
    <x v="23"/>
    <d v="2020-05-20T15:04:4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200538"/>
    <x v="7"/>
    <d v="2020-05-20T15:04:49"/>
    <n v="74"/>
    <m/>
    <m/>
    <n v="28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200538"/>
    <x v="8"/>
    <d v="2020-05-20T15:04:49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200538"/>
    <x v="9"/>
    <d v="2020-05-20T15:04:49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200538"/>
    <x v="10"/>
    <d v="2020-05-20T15:04:49"/>
    <n v="120"/>
    <m/>
    <m/>
    <m/>
    <m/>
    <n v="32"/>
    <n v="4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200538"/>
    <x v="11"/>
    <d v="2020-05-20T15:04:49"/>
    <n v="52"/>
    <m/>
    <m/>
    <m/>
    <m/>
    <m/>
    <m/>
    <m/>
    <n v="30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200538"/>
    <x v="12"/>
    <d v="2020-05-20T15:04:49"/>
    <n v="12"/>
    <m/>
    <m/>
    <m/>
    <n v="4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200538"/>
    <x v="13"/>
    <d v="2020-05-20T15:04:4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200538"/>
    <x v="14"/>
    <d v="2020-05-20T15:04:49"/>
    <n v="6"/>
    <m/>
    <m/>
    <m/>
    <n v="2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200538"/>
    <x v="16"/>
    <d v="2020-05-20T15:04:49"/>
    <n v="138"/>
    <m/>
    <m/>
    <n v="14"/>
    <n v="23"/>
    <n v="16"/>
    <n v="24"/>
    <n v="20"/>
    <n v="30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200538"/>
    <x v="17"/>
    <d v="2020-05-20T15:04:49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200538"/>
    <x v="18"/>
    <d v="2020-05-20T15:04:49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200538"/>
    <x v="19"/>
    <d v="2020-05-20T15:04:49"/>
    <n v="122"/>
    <m/>
    <m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200538"/>
    <x v="20"/>
    <d v="2020-05-20T15:04:49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200538"/>
    <x v="21"/>
    <d v="2020-05-20T15:04:49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509"/>
    <x v="7"/>
    <d v="2020-05-20T15:05:20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509"/>
    <x v="10"/>
    <d v="2020-05-20T15:05:20"/>
    <n v="10"/>
    <m/>
    <m/>
    <m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509"/>
    <x v="11"/>
    <d v="2020-05-20T15:05:20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509"/>
    <x v="16"/>
    <d v="2020-05-20T15:05:20"/>
    <n v="12"/>
    <m/>
    <m/>
    <n v="3"/>
    <n v="2"/>
    <n v="2"/>
    <n v="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509"/>
    <x v="19"/>
    <d v="2020-05-20T15:05:20"/>
    <n v="29"/>
    <m/>
    <n v="2"/>
    <n v="2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509"/>
    <x v="20"/>
    <d v="2020-05-20T15:05:2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30"/>
    <d v="2020-05-20T15:11:03"/>
    <n v="6.75"/>
    <n v="2.25"/>
    <n v="0"/>
    <n v="4.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0"/>
    <d v="2020-05-20T15:11:03"/>
    <n v="13.05"/>
    <n v="0"/>
    <n v="0"/>
    <n v="13.0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1"/>
    <d v="2020-05-20T15:11:03"/>
    <n v="4"/>
    <n v="0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28"/>
    <d v="2020-05-20T15:11:03"/>
    <n v="3.2"/>
    <n v="0"/>
    <n v="0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2"/>
    <d v="2020-05-20T15:11:03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3"/>
    <d v="2020-05-20T15:11:03"/>
    <n v="16"/>
    <m/>
    <m/>
    <m/>
    <m/>
    <n v="4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4"/>
    <d v="2020-05-20T15:11:03"/>
    <n v="2"/>
    <m/>
    <n v="0"/>
    <n v="0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29"/>
    <d v="2020-05-20T15:11:03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22"/>
    <d v="2020-05-20T15:11:03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5"/>
    <d v="2020-05-20T15:11:03"/>
    <n v="10.8"/>
    <m/>
    <m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6"/>
    <d v="2020-05-20T15:11:03"/>
    <n v="14.52"/>
    <n v="7.99"/>
    <n v="0"/>
    <n v="6.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23"/>
    <d v="2020-05-20T15:11:03"/>
    <n v="36"/>
    <n v="0"/>
    <n v="0"/>
    <n v="2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32"/>
    <d v="2020-05-20T15:11:03"/>
    <n v="2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7"/>
    <d v="2020-05-20T15:11:03"/>
    <n v="372"/>
    <n v="0"/>
    <n v="4"/>
    <n v="194"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39"/>
    <d v="2020-05-20T15:11:03"/>
    <n v="2"/>
    <m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8"/>
    <d v="2020-05-20T15:11:03"/>
    <n v="5"/>
    <n v="0"/>
    <n v="0"/>
    <n v="4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9"/>
    <d v="2020-05-20T15:11:03"/>
    <n v="16"/>
    <m/>
    <m/>
    <m/>
    <m/>
    <n v="6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10"/>
    <d v="2020-05-20T15:11:03"/>
    <n v="551"/>
    <m/>
    <m/>
    <m/>
    <m/>
    <n v="156"/>
    <n v="214"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24"/>
    <d v="2020-05-20T15:11:03"/>
    <n v="6"/>
    <m/>
    <m/>
    <m/>
    <m/>
    <m/>
    <m/>
    <m/>
    <m/>
    <n v="0"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11"/>
    <d v="2020-05-20T15:11:03"/>
    <n v="161"/>
    <m/>
    <m/>
    <m/>
    <m/>
    <m/>
    <m/>
    <m/>
    <n v="65"/>
    <m/>
    <n v="9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12"/>
    <d v="2020-05-20T15:11:03"/>
    <n v="44"/>
    <m/>
    <n v="0"/>
    <n v="16"/>
    <n v="12"/>
    <n v="6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13"/>
    <d v="2020-05-20T15:11:03"/>
    <n v="13"/>
    <n v="2"/>
    <n v="0"/>
    <n v="5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14"/>
    <d v="2020-05-20T15:11:03"/>
    <n v="23"/>
    <n v="0"/>
    <n v="0"/>
    <n v="8"/>
    <n v="6"/>
    <n v="2"/>
    <n v="5"/>
    <n v="0"/>
    <m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15"/>
    <d v="2020-05-20T15:11:03"/>
    <n v="1"/>
    <n v="0"/>
    <n v="0"/>
    <n v="0"/>
    <n v="0"/>
    <n v="0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16"/>
    <d v="2020-05-20T15:11:03"/>
    <n v="561"/>
    <n v="0"/>
    <n v="2"/>
    <n v="92"/>
    <n v="84"/>
    <n v="75"/>
    <n v="106"/>
    <n v="91"/>
    <n v="65"/>
    <m/>
    <n v="4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17"/>
    <d v="2020-05-20T15:11:03"/>
    <n v="10"/>
    <m/>
    <m/>
    <n v="1"/>
    <n v="1"/>
    <n v="2"/>
    <n v="4"/>
    <n v="1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25"/>
    <d v="2020-05-20T15:11:03"/>
    <n v="2"/>
    <n v="0"/>
    <n v="1"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18"/>
    <d v="2020-05-20T15:11:03"/>
    <n v="49"/>
    <n v="10"/>
    <n v="5"/>
    <n v="49"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19"/>
    <d v="2020-05-20T15:11:03"/>
    <n v="180"/>
    <n v="25"/>
    <n v="12"/>
    <n v="180"/>
    <n v="2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20"/>
    <d v="2020-05-20T15:11:03"/>
    <n v="191"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8"/>
    <s v="200607"/>
    <x v="21"/>
    <d v="2020-05-20T15:11:03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308"/>
    <x v="0"/>
    <d v="2020-05-20T15:11:35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308"/>
    <x v="5"/>
    <d v="2020-05-20T15:11:35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308"/>
    <x v="6"/>
    <d v="2020-05-20T15:11:35"/>
    <n v="6.53"/>
    <m/>
    <m/>
    <n v="6.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308"/>
    <x v="23"/>
    <d v="2020-05-20T15:11:3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308"/>
    <x v="7"/>
    <d v="2020-05-20T15:11:35"/>
    <n v="202"/>
    <m/>
    <n v="4"/>
    <n v="94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308"/>
    <x v="8"/>
    <d v="2020-05-20T15:11:3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308"/>
    <x v="9"/>
    <d v="2020-05-20T15:11:35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308"/>
    <x v="10"/>
    <d v="2020-05-20T15:11:35"/>
    <n v="248"/>
    <m/>
    <m/>
    <m/>
    <m/>
    <n v="32"/>
    <n v="124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308"/>
    <x v="24"/>
    <d v="2020-05-20T15:11:35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308"/>
    <x v="11"/>
    <d v="2020-05-20T15:11:35"/>
    <n v="72"/>
    <m/>
    <m/>
    <m/>
    <m/>
    <m/>
    <m/>
    <m/>
    <n v="48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308"/>
    <x v="12"/>
    <d v="2020-05-20T15:11:35"/>
    <n v="6"/>
    <m/>
    <m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308"/>
    <x v="13"/>
    <d v="2020-05-20T15:11:3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308"/>
    <x v="14"/>
    <d v="2020-05-20T15:11:35"/>
    <n v="5"/>
    <m/>
    <m/>
    <n v="1"/>
    <m/>
    <n v="1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308"/>
    <x v="16"/>
    <d v="2020-05-20T15:11:35"/>
    <n v="285"/>
    <m/>
    <n v="2"/>
    <n v="47"/>
    <n v="52"/>
    <n v="16"/>
    <n v="62"/>
    <n v="46"/>
    <n v="48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308"/>
    <x v="19"/>
    <d v="2020-05-20T15:11:35"/>
    <n v="553"/>
    <m/>
    <n v="148"/>
    <n v="553"/>
    <m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308"/>
    <x v="20"/>
    <d v="2020-05-20T15:11:35"/>
    <n v="553"/>
    <n v="5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440"/>
    <x v="10"/>
    <d v="2020-05-20T15:12:01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440"/>
    <x v="16"/>
    <d v="2020-05-20T15:12:01"/>
    <n v="3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440"/>
    <x v="19"/>
    <d v="2020-05-20T15:12:01"/>
    <n v="53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440"/>
    <x v="20"/>
    <d v="2020-05-20T15:12:01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442"/>
    <x v="10"/>
    <d v="2020-05-20T15:12:20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442"/>
    <x v="16"/>
    <d v="2020-05-20T15:12:20"/>
    <n v="6"/>
    <m/>
    <m/>
    <m/>
    <m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442"/>
    <x v="26"/>
    <d v="2020-05-20T15:12:20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442"/>
    <x v="27"/>
    <d v="2020-05-20T15:12:2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442"/>
    <x v="19"/>
    <d v="2020-05-20T15:12:20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442"/>
    <x v="20"/>
    <d v="2020-05-20T15:12:2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508"/>
    <x v="23"/>
    <d v="2020-05-20T15:13:41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508"/>
    <x v="10"/>
    <d v="2020-05-20T15:13:41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508"/>
    <x v="12"/>
    <d v="2020-05-20T15:13:4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508"/>
    <x v="14"/>
    <d v="2020-05-20T15:13:4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0"/>
    <s v="105104"/>
    <x v="9"/>
    <d v="2020-05-20T15:46:07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0"/>
    <s v="105104"/>
    <x v="10"/>
    <d v="2020-05-20T15:46:07"/>
    <n v="531"/>
    <m/>
    <m/>
    <m/>
    <m/>
    <n v="114"/>
    <n v="218"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0"/>
    <s v="105104"/>
    <x v="11"/>
    <d v="2020-05-20T15:46:07"/>
    <n v="80"/>
    <m/>
    <m/>
    <m/>
    <m/>
    <m/>
    <m/>
    <m/>
    <n v="41"/>
    <m/>
    <n v="3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0"/>
    <s v="105104"/>
    <x v="12"/>
    <d v="2020-05-20T15:46:07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0"/>
    <s v="105104"/>
    <x v="13"/>
    <d v="2020-05-20T15:46:07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0"/>
    <s v="105104"/>
    <x v="14"/>
    <d v="2020-05-20T15:46:07"/>
    <n v="5"/>
    <m/>
    <m/>
    <m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0"/>
    <s v="105104"/>
    <x v="15"/>
    <d v="2020-05-20T15:46:07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0"/>
    <s v="105104"/>
    <x v="16"/>
    <d v="2020-05-20T15:46:07"/>
    <n v="433"/>
    <n v="3"/>
    <n v="5"/>
    <n v="41"/>
    <n v="56"/>
    <n v="57"/>
    <n v="109"/>
    <n v="100"/>
    <n v="41"/>
    <m/>
    <n v="1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0"/>
    <s v="105104"/>
    <x v="17"/>
    <d v="2020-05-20T15:46:07"/>
    <n v="22"/>
    <m/>
    <n v="1"/>
    <n v="4"/>
    <n v="6"/>
    <n v="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0"/>
    <s v="105104"/>
    <x v="18"/>
    <d v="2020-05-20T15:46:07"/>
    <n v="15"/>
    <m/>
    <n v="2"/>
    <n v="1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0"/>
    <s v="105104"/>
    <x v="19"/>
    <d v="2020-05-20T15:46:07"/>
    <n v="451"/>
    <n v="5"/>
    <n v="100"/>
    <n v="451"/>
    <n v="5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0"/>
    <s v="105104"/>
    <x v="20"/>
    <d v="2020-05-20T15:46:07"/>
    <n v="451"/>
    <n v="4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0"/>
    <s v="105104"/>
    <x v="21"/>
    <d v="2020-05-20T15:46:07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3"/>
    <x v="23"/>
    <d v="2020-05-20T17:04:3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3"/>
    <x v="7"/>
    <d v="2020-05-20T17:04:3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3"/>
    <x v="10"/>
    <d v="2020-05-20T17:04:3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3"/>
    <x v="12"/>
    <d v="2020-05-20T17:04:3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3"/>
    <x v="14"/>
    <d v="2020-05-20T17:04:3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3"/>
    <x v="16"/>
    <d v="2020-05-20T17:04:33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3"/>
    <x v="26"/>
    <d v="2020-05-20T17:04:3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3"/>
    <x v="27"/>
    <d v="2020-05-20T17:04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3"/>
    <x v="19"/>
    <d v="2020-05-20T17:04:33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0"/>
    <x v="14"/>
    <s v="105433"/>
    <x v="20"/>
    <d v="2020-05-20T17:04:33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97"/>
    <x v="18"/>
    <d v="2020-05-20T17:05:25"/>
    <n v="5"/>
    <n v="0"/>
    <n v="0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97"/>
    <x v="19"/>
    <d v="2020-05-20T17:05:25"/>
    <n v="22"/>
    <n v="0"/>
    <n v="0"/>
    <n v="2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97"/>
    <x v="20"/>
    <d v="2020-05-20T17:05:25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9"/>
    <s v="105497"/>
    <x v="21"/>
    <d v="2020-05-20T17:05:2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33"/>
    <x v="23"/>
    <d v="2020-05-20T17:07:4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33"/>
    <x v="7"/>
    <d v="2020-05-20T17:07:4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33"/>
    <x v="10"/>
    <d v="2020-05-20T17:07:47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33"/>
    <x v="12"/>
    <d v="2020-05-20T17:07:4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33"/>
    <x v="14"/>
    <d v="2020-05-20T17:07:47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33"/>
    <x v="16"/>
    <d v="2020-05-20T17:07:47"/>
    <n v="3"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33"/>
    <x v="26"/>
    <d v="2020-05-20T17:07:4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33"/>
    <x v="27"/>
    <d v="2020-05-20T17:07:4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33"/>
    <x v="19"/>
    <d v="2020-05-20T17:07:47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4"/>
    <s v="105433"/>
    <x v="20"/>
    <d v="2020-05-20T17:07:47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09"/>
    <x v="23"/>
    <d v="2020-05-20T17:13:14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09"/>
    <x v="7"/>
    <d v="2020-05-20T17:13:1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09"/>
    <x v="10"/>
    <d v="2020-05-20T17:13:14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09"/>
    <x v="11"/>
    <d v="2020-05-20T17:13:1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09"/>
    <x v="12"/>
    <d v="2020-05-20T17:13:1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09"/>
    <x v="14"/>
    <d v="2020-05-20T17:13:1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09"/>
    <x v="16"/>
    <d v="2020-05-20T17:13:14"/>
    <n v="7"/>
    <m/>
    <m/>
    <m/>
    <n v="1"/>
    <m/>
    <n v="1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09"/>
    <x v="18"/>
    <d v="2020-05-20T17:13:14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09"/>
    <x v="19"/>
    <d v="2020-05-20T17:13:14"/>
    <n v="21"/>
    <m/>
    <n v="8"/>
    <n v="21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09"/>
    <x v="20"/>
    <d v="2020-05-20T17:13:14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09"/>
    <x v="21"/>
    <d v="2020-05-20T17:13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4"/>
    <x v="7"/>
    <d v="2020-05-20T17:13:4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4"/>
    <x v="10"/>
    <d v="2020-05-20T17:13:41"/>
    <n v="28"/>
    <m/>
    <m/>
    <m/>
    <m/>
    <n v="10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4"/>
    <x v="11"/>
    <d v="2020-05-20T17:13:41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4"/>
    <x v="16"/>
    <d v="2020-05-20T17:13:41"/>
    <n v="22"/>
    <m/>
    <m/>
    <m/>
    <n v="4"/>
    <n v="5"/>
    <n v="7"/>
    <n v="2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4"/>
    <x v="18"/>
    <d v="2020-05-20T17:13:41"/>
    <n v="2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4"/>
    <x v="19"/>
    <d v="2020-05-20T17:13:41"/>
    <n v="41"/>
    <m/>
    <n v="16"/>
    <n v="41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4"/>
    <x v="20"/>
    <d v="2020-05-20T17:13:41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0"/>
    <s v="105414"/>
    <x v="21"/>
    <d v="2020-05-20T17:13:4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2"/>
    <x v="0"/>
    <d v="2020-06-16T12:11:34"/>
    <n v="2.7"/>
    <m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2"/>
    <x v="7"/>
    <d v="2020-06-16T12:11:34"/>
    <n v="8"/>
    <n v="0"/>
    <n v="0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2"/>
    <x v="8"/>
    <d v="2020-06-16T12:11:3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2"/>
    <x v="10"/>
    <d v="2020-06-16T12:11:34"/>
    <n v="34"/>
    <m/>
    <m/>
    <m/>
    <m/>
    <n v="2"/>
    <n v="2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2"/>
    <x v="11"/>
    <d v="2020-06-16T12:11:34"/>
    <n v="9"/>
    <m/>
    <m/>
    <m/>
    <m/>
    <m/>
    <m/>
    <m/>
    <n v="3"/>
    <m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2"/>
    <x v="16"/>
    <d v="2020-06-16T12:11:34"/>
    <n v="27"/>
    <n v="0"/>
    <n v="0"/>
    <n v="1"/>
    <n v="3"/>
    <n v="1"/>
    <n v="10"/>
    <n v="6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2"/>
    <x v="26"/>
    <d v="2020-06-16T12:11:34"/>
    <n v="7"/>
    <n v="0"/>
    <n v="0"/>
    <n v="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2"/>
    <x v="27"/>
    <d v="2020-06-16T12:11:3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508"/>
    <x v="16"/>
    <d v="2020-05-20T15:13:41"/>
    <n v="5"/>
    <m/>
    <m/>
    <m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508"/>
    <x v="26"/>
    <d v="2020-05-20T15:13:4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508"/>
    <x v="27"/>
    <d v="2020-05-20T15:13:4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508"/>
    <x v="19"/>
    <d v="2020-05-20T15:13:41"/>
    <n v="45"/>
    <m/>
    <n v="4"/>
    <n v="4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8"/>
    <s v="105508"/>
    <x v="20"/>
    <d v="2020-05-20T15:13:41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"/>
    <s v="105105"/>
    <x v="0"/>
    <d v="2020-05-20T15:14:02"/>
    <n v="2.25"/>
    <m/>
    <m/>
    <m/>
    <n v="2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"/>
    <s v="105105"/>
    <x v="22"/>
    <d v="2020-05-20T15:14:0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"/>
    <s v="105105"/>
    <x v="5"/>
    <d v="2020-05-20T15:14:02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"/>
    <s v="105105"/>
    <x v="23"/>
    <d v="2020-05-20T15:14:02"/>
    <n v="7"/>
    <n v="2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"/>
    <s v="105105"/>
    <x v="7"/>
    <d v="2020-05-20T15:14:02"/>
    <n v="137"/>
    <m/>
    <n v="1"/>
    <n v="60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"/>
    <s v="105105"/>
    <x v="8"/>
    <d v="2020-05-20T15:14:0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"/>
    <s v="105105"/>
    <x v="9"/>
    <d v="2020-05-20T15:14:02"/>
    <n v="14"/>
    <m/>
    <m/>
    <m/>
    <m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"/>
    <s v="105105"/>
    <x v="10"/>
    <d v="2020-05-20T15:14:02"/>
    <n v="268"/>
    <m/>
    <m/>
    <m/>
    <m/>
    <n v="56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"/>
    <s v="105105"/>
    <x v="24"/>
    <d v="2020-05-20T15:14:02"/>
    <n v="8"/>
    <m/>
    <m/>
    <m/>
    <m/>
    <m/>
    <m/>
    <m/>
    <m/>
    <n v="3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"/>
    <s v="105105"/>
    <x v="11"/>
    <d v="2020-05-20T15:14:02"/>
    <n v="66"/>
    <m/>
    <m/>
    <m/>
    <m/>
    <m/>
    <m/>
    <m/>
    <n v="33"/>
    <m/>
    <n v="3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"/>
    <s v="105105"/>
    <x v="12"/>
    <d v="2020-05-20T15:14:02"/>
    <n v="18"/>
    <m/>
    <m/>
    <n v="2"/>
    <n v="2"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"/>
    <s v="105105"/>
    <x v="13"/>
    <d v="2020-05-20T15:14:02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"/>
    <s v="105105"/>
    <x v="14"/>
    <d v="2020-05-20T15:14:02"/>
    <n v="13"/>
    <n v="1"/>
    <m/>
    <n v="1"/>
    <n v="1"/>
    <n v="1"/>
    <n v="2"/>
    <n v="4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"/>
    <s v="105105"/>
    <x v="16"/>
    <d v="2020-05-20T15:14:02"/>
    <n v="253"/>
    <m/>
    <n v="1"/>
    <n v="30"/>
    <n v="38"/>
    <n v="28"/>
    <n v="53"/>
    <n v="53"/>
    <n v="33"/>
    <m/>
    <n v="1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"/>
    <s v="105105"/>
    <x v="25"/>
    <d v="2020-05-20T15:14:0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"/>
    <s v="105105"/>
    <x v="18"/>
    <d v="2020-05-20T15:14:02"/>
    <n v="40"/>
    <m/>
    <n v="10"/>
    <n v="4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"/>
    <s v="105105"/>
    <x v="19"/>
    <d v="2020-05-20T15:14:02"/>
    <n v="322"/>
    <n v="1"/>
    <n v="96"/>
    <n v="322"/>
    <n v="1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"/>
    <s v="105105"/>
    <x v="20"/>
    <d v="2020-05-20T15:14:02"/>
    <n v="322"/>
    <n v="3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"/>
    <s v="105105"/>
    <x v="21"/>
    <d v="2020-05-20T15:14:02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"/>
    <s v="105105"/>
    <x v="35"/>
    <d v="2020-05-20T15:14:0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"/>
    <s v="105105"/>
    <x v="36"/>
    <d v="2020-05-20T15:14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0"/>
    <s v="105104"/>
    <x v="1"/>
    <d v="2020-05-20T15:46:07"/>
    <n v="22"/>
    <m/>
    <n v="2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0"/>
    <s v="105104"/>
    <x v="2"/>
    <d v="2020-05-20T15:46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0"/>
    <s v="105104"/>
    <x v="3"/>
    <d v="2020-05-20T15:46:07"/>
    <n v="22"/>
    <m/>
    <m/>
    <m/>
    <m/>
    <n v="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0"/>
    <s v="105104"/>
    <x v="4"/>
    <d v="2020-05-20T15:46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0"/>
    <s v="105104"/>
    <x v="6"/>
    <d v="2020-05-20T15:46:07"/>
    <n v="7.62"/>
    <n v="4.72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0"/>
    <s v="105104"/>
    <x v="7"/>
    <d v="2020-05-20T15:46:07"/>
    <n v="206"/>
    <n v="3"/>
    <n v="9"/>
    <n v="82"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2"/>
    <x v="18"/>
    <d v="2020-06-16T12:11:34"/>
    <n v="8"/>
    <n v="0"/>
    <n v="0"/>
    <n v="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2"/>
    <x v="19"/>
    <d v="2020-06-16T12:11:34"/>
    <n v="65"/>
    <n v="0"/>
    <n v="0"/>
    <n v="6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2"/>
    <x v="20"/>
    <d v="2020-06-16T12:11:34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0"/>
    <x v="16"/>
    <s v="105472"/>
    <x v="21"/>
    <d v="2020-06-16T12:11:3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0"/>
    <s v="105104"/>
    <x v="1"/>
    <d v="2020-06-16T12:13:12"/>
    <n v="12"/>
    <n v="2"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0"/>
    <s v="105104"/>
    <x v="3"/>
    <d v="2020-06-16T12:13:12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0"/>
    <s v="105104"/>
    <x v="29"/>
    <d v="2020-06-16T12:13:1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0"/>
    <s v="105104"/>
    <x v="6"/>
    <d v="2020-06-16T12:13:12"/>
    <n v="7.98"/>
    <n v="7.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0"/>
    <s v="105104"/>
    <x v="7"/>
    <d v="2020-06-16T12:13:12"/>
    <n v="211"/>
    <n v="4"/>
    <n v="5"/>
    <n v="74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0"/>
    <s v="105104"/>
    <x v="9"/>
    <d v="2020-06-16T12:13:12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0"/>
    <s v="105104"/>
    <x v="10"/>
    <d v="2020-06-16T12:13:12"/>
    <n v="481"/>
    <m/>
    <m/>
    <m/>
    <m/>
    <n v="108"/>
    <n v="180"/>
    <n v="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0"/>
    <s v="105104"/>
    <x v="11"/>
    <d v="2020-06-16T12:13:12"/>
    <n v="81"/>
    <m/>
    <m/>
    <m/>
    <m/>
    <m/>
    <m/>
    <m/>
    <n v="37"/>
    <m/>
    <n v="4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0"/>
    <s v="105104"/>
    <x v="12"/>
    <d v="2020-06-16T12:13:12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0"/>
    <s v="105104"/>
    <x v="13"/>
    <d v="2020-06-16T12:13:1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0"/>
    <s v="105104"/>
    <x v="14"/>
    <d v="2020-06-16T12:13:12"/>
    <n v="5"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0"/>
    <s v="105104"/>
    <x v="16"/>
    <d v="2020-06-16T12:13:12"/>
    <n v="410"/>
    <n v="4"/>
    <n v="3"/>
    <n v="37"/>
    <n v="64"/>
    <n v="54"/>
    <n v="90"/>
    <n v="97"/>
    <n v="37"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0"/>
    <s v="105104"/>
    <x v="17"/>
    <d v="2020-06-16T12:13:12"/>
    <n v="12"/>
    <n v="1"/>
    <n v="1"/>
    <n v="3"/>
    <n v="1"/>
    <n v="1"/>
    <n v="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0"/>
    <s v="105104"/>
    <x v="18"/>
    <d v="2020-06-16T12:13:12"/>
    <n v="12"/>
    <m/>
    <n v="6"/>
    <n v="1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0"/>
    <s v="105104"/>
    <x v="19"/>
    <d v="2020-06-16T12:13:12"/>
    <n v="458"/>
    <n v="8"/>
    <n v="93"/>
    <n v="458"/>
    <n v="8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0"/>
    <s v="105104"/>
    <x v="20"/>
    <d v="2020-06-16T12:13:12"/>
    <n v="458"/>
    <n v="4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0"/>
    <s v="105104"/>
    <x v="21"/>
    <d v="2020-06-16T12:13:1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"/>
    <s v="105105"/>
    <x v="0"/>
    <d v="2020-06-16T12:13:30"/>
    <n v="2.25"/>
    <m/>
    <m/>
    <m/>
    <n v="2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"/>
    <s v="105105"/>
    <x v="22"/>
    <d v="2020-06-16T12:13:3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"/>
    <s v="105105"/>
    <x v="5"/>
    <d v="2020-06-16T12:13:3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"/>
    <s v="105105"/>
    <x v="23"/>
    <d v="2020-06-16T12:13:30"/>
    <n v="11"/>
    <m/>
    <n v="3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"/>
    <s v="105105"/>
    <x v="7"/>
    <d v="2020-06-16T12:13:30"/>
    <n v="147"/>
    <m/>
    <n v="1"/>
    <n v="6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"/>
    <s v="105105"/>
    <x v="8"/>
    <d v="2020-06-16T12:13:3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"/>
    <s v="105105"/>
    <x v="9"/>
    <d v="2020-06-16T12:13:30"/>
    <n v="6"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"/>
    <s v="105105"/>
    <x v="10"/>
    <d v="2020-06-16T12:13:30"/>
    <n v="357"/>
    <m/>
    <m/>
    <m/>
    <m/>
    <n v="66"/>
    <n v="144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"/>
    <s v="105105"/>
    <x v="24"/>
    <d v="2020-06-16T12:13:30"/>
    <n v="8"/>
    <m/>
    <m/>
    <m/>
    <m/>
    <m/>
    <m/>
    <m/>
    <m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"/>
    <s v="105105"/>
    <x v="11"/>
    <d v="2020-06-16T12:13:30"/>
    <n v="63"/>
    <m/>
    <m/>
    <m/>
    <m/>
    <m/>
    <m/>
    <m/>
    <n v="30"/>
    <m/>
    <n v="3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"/>
    <s v="105105"/>
    <x v="12"/>
    <d v="2020-06-16T12:13:30"/>
    <n v="12"/>
    <m/>
    <m/>
    <n v="4"/>
    <n v="2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"/>
    <s v="105105"/>
    <x v="13"/>
    <d v="2020-06-16T12:13:30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"/>
    <s v="105105"/>
    <x v="14"/>
    <d v="2020-06-16T12:13:30"/>
    <n v="10"/>
    <m/>
    <n v="1"/>
    <n v="2"/>
    <n v="1"/>
    <m/>
    <m/>
    <n v="3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"/>
    <s v="105105"/>
    <x v="16"/>
    <d v="2020-06-16T12:13:30"/>
    <n v="300"/>
    <m/>
    <n v="1"/>
    <n v="34"/>
    <n v="39"/>
    <n v="33"/>
    <n v="72"/>
    <n v="74"/>
    <n v="30"/>
    <m/>
    <n v="1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"/>
    <s v="105105"/>
    <x v="25"/>
    <d v="2020-06-16T12:13:3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"/>
    <s v="105105"/>
    <x v="18"/>
    <d v="2020-06-16T12:13:30"/>
    <n v="43"/>
    <m/>
    <n v="10"/>
    <n v="43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"/>
    <s v="105105"/>
    <x v="19"/>
    <d v="2020-06-16T12:13:30"/>
    <n v="386"/>
    <n v="2"/>
    <n v="37"/>
    <n v="386"/>
    <n v="2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"/>
    <s v="105105"/>
    <x v="20"/>
    <d v="2020-06-16T12:13:30"/>
    <n v="386"/>
    <n v="3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"/>
    <s v="105105"/>
    <x v="21"/>
    <d v="2020-06-16T12:13:30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2"/>
    <s v="105106"/>
    <x v="1"/>
    <d v="2020-06-16T12:13:48"/>
    <n v="16"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2"/>
    <s v="105106"/>
    <x v="3"/>
    <d v="2020-06-16T12:13:48"/>
    <n v="16"/>
    <m/>
    <m/>
    <m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2"/>
    <s v="105106"/>
    <x v="6"/>
    <d v="2020-06-16T12:13:48"/>
    <n v="10.53"/>
    <m/>
    <n v="7.63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2"/>
    <s v="105106"/>
    <x v="23"/>
    <d v="2020-06-16T12:13:4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2"/>
    <s v="105106"/>
    <x v="7"/>
    <d v="2020-06-16T12:13:48"/>
    <n v="224"/>
    <m/>
    <m/>
    <n v="128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2"/>
    <s v="105106"/>
    <x v="9"/>
    <d v="2020-06-16T12:13:4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2"/>
    <s v="105106"/>
    <x v="10"/>
    <d v="2020-06-16T12:13:48"/>
    <n v="333"/>
    <m/>
    <m/>
    <m/>
    <m/>
    <n v="72"/>
    <n v="146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2"/>
    <s v="105106"/>
    <x v="24"/>
    <d v="2020-06-16T12:13:48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2"/>
    <s v="105106"/>
    <x v="11"/>
    <d v="2020-06-16T12:13:48"/>
    <n v="43"/>
    <m/>
    <m/>
    <m/>
    <m/>
    <m/>
    <m/>
    <m/>
    <n v="25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2"/>
    <s v="105106"/>
    <x v="12"/>
    <d v="2020-06-16T12:13:48"/>
    <n v="6"/>
    <m/>
    <m/>
    <m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2"/>
    <s v="105106"/>
    <x v="13"/>
    <d v="2020-06-16T12:13:48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2"/>
    <s v="105106"/>
    <x v="14"/>
    <d v="2020-06-16T12:13:48"/>
    <n v="5"/>
    <m/>
    <m/>
    <m/>
    <n v="1"/>
    <m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2"/>
    <s v="105106"/>
    <x v="16"/>
    <d v="2020-06-16T12:13:48"/>
    <n v="254"/>
    <m/>
    <m/>
    <n v="38"/>
    <n v="35"/>
    <n v="24"/>
    <n v="71"/>
    <n v="57"/>
    <n v="22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2"/>
    <s v="105106"/>
    <x v="17"/>
    <d v="2020-06-16T12:13:48"/>
    <n v="12"/>
    <m/>
    <m/>
    <n v="3"/>
    <n v="2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2"/>
    <s v="105106"/>
    <x v="26"/>
    <d v="2020-06-16T12:13:48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2"/>
    <s v="105106"/>
    <x v="27"/>
    <d v="2020-06-16T12:13:4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2"/>
    <s v="105106"/>
    <x v="18"/>
    <d v="2020-06-16T12:13:48"/>
    <n v="19"/>
    <n v="1"/>
    <n v="4"/>
    <n v="19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2"/>
    <s v="105106"/>
    <x v="19"/>
    <d v="2020-06-16T12:13:48"/>
    <n v="286"/>
    <n v="4"/>
    <n v="25"/>
    <n v="286"/>
    <n v="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2"/>
    <s v="105106"/>
    <x v="20"/>
    <d v="2020-06-16T12:13:48"/>
    <n v="411"/>
    <n v="4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2"/>
    <s v="105106"/>
    <x v="21"/>
    <d v="2020-06-16T12:13:48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3"/>
    <s v="105107"/>
    <x v="0"/>
    <d v="2020-06-16T12:15:11"/>
    <n v="21.15"/>
    <n v="4.5"/>
    <m/>
    <n v="3.15"/>
    <m/>
    <n v="13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3"/>
    <s v="105107"/>
    <x v="1"/>
    <d v="2020-06-16T12:15:11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3"/>
    <s v="105107"/>
    <x v="3"/>
    <d v="2020-06-16T12:15:11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3"/>
    <s v="105107"/>
    <x v="23"/>
    <d v="2020-06-16T12:15:11"/>
    <n v="12"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3"/>
    <s v="105107"/>
    <x v="7"/>
    <d v="2020-06-16T12:15:11"/>
    <n v="232"/>
    <n v="4"/>
    <n v="6"/>
    <n v="10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3"/>
    <s v="105107"/>
    <x v="8"/>
    <d v="2020-06-16T12:15:11"/>
    <n v="6"/>
    <n v="1"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3"/>
    <s v="105107"/>
    <x v="9"/>
    <d v="2020-06-16T12:15:11"/>
    <n v="16"/>
    <m/>
    <m/>
    <m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3"/>
    <s v="105107"/>
    <x v="10"/>
    <d v="2020-06-16T12:15:11"/>
    <n v="398"/>
    <m/>
    <m/>
    <m/>
    <m/>
    <n v="74"/>
    <n v="17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3"/>
    <s v="105107"/>
    <x v="24"/>
    <d v="2020-06-16T12:15:11"/>
    <n v="12"/>
    <m/>
    <m/>
    <m/>
    <m/>
    <m/>
    <m/>
    <m/>
    <m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3"/>
    <s v="105107"/>
    <x v="11"/>
    <d v="2020-06-16T12:15:11"/>
    <n v="107"/>
    <m/>
    <m/>
    <m/>
    <m/>
    <m/>
    <m/>
    <m/>
    <n v="51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3"/>
    <s v="105107"/>
    <x v="12"/>
    <d v="2020-06-16T12:15:11"/>
    <n v="26"/>
    <m/>
    <m/>
    <n v="4"/>
    <n v="6"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3"/>
    <s v="105107"/>
    <x v="14"/>
    <d v="2020-06-16T12:15:11"/>
    <n v="17"/>
    <m/>
    <m/>
    <n v="2"/>
    <n v="3"/>
    <n v="1"/>
    <n v="5"/>
    <n v="2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3"/>
    <s v="105107"/>
    <x v="16"/>
    <d v="2020-06-16T12:15:11"/>
    <n v="337"/>
    <n v="1"/>
    <n v="3"/>
    <n v="36"/>
    <n v="38"/>
    <n v="27"/>
    <n v="86"/>
    <n v="73"/>
    <n v="46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3"/>
    <s v="105107"/>
    <x v="17"/>
    <d v="2020-06-16T12:15:11"/>
    <n v="8"/>
    <m/>
    <m/>
    <n v="3"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3"/>
    <s v="105107"/>
    <x v="18"/>
    <d v="2020-06-16T12:15:11"/>
    <n v="21"/>
    <m/>
    <n v="5"/>
    <n v="21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3"/>
    <s v="105107"/>
    <x v="19"/>
    <d v="2020-06-16T12:15:11"/>
    <n v="475"/>
    <n v="2"/>
    <n v="136"/>
    <n v="475"/>
    <n v="2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3"/>
    <s v="105107"/>
    <x v="20"/>
    <d v="2020-06-16T12:15:11"/>
    <n v="475"/>
    <n v="4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3"/>
    <s v="105107"/>
    <x v="21"/>
    <d v="2020-06-16T12:15:11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4"/>
    <s v="105108"/>
    <x v="0"/>
    <d v="2020-06-16T12:19:55"/>
    <n v="3.15"/>
    <m/>
    <m/>
    <m/>
    <m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4"/>
    <s v="105108"/>
    <x v="6"/>
    <d v="2020-06-16T12:19:55"/>
    <n v="2.9"/>
    <m/>
    <m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0"/>
    <d v="2020-06-16T12:20:28"/>
    <n v="32.4"/>
    <m/>
    <m/>
    <n v="16.2"/>
    <n v="6.3"/>
    <n v="9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1"/>
    <d v="2020-06-16T12:20:28"/>
    <n v="28"/>
    <m/>
    <n v="2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28"/>
    <d v="2020-06-16T12:20:28"/>
    <n v="27.6"/>
    <m/>
    <m/>
    <n v="11.2"/>
    <n v="7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3"/>
    <d v="2020-06-16T12:20:28"/>
    <n v="102"/>
    <m/>
    <m/>
    <m/>
    <m/>
    <n v="14"/>
    <n v="5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29"/>
    <d v="2020-06-16T12:20:28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5"/>
    <d v="2020-06-16T12:20:28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6"/>
    <d v="2020-06-16T12:20:28"/>
    <n v="10.16"/>
    <n v="3.27"/>
    <n v="2.9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23"/>
    <d v="2020-06-16T12:20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32"/>
    <d v="2020-06-16T12:20:28"/>
    <n v="23"/>
    <m/>
    <n v="3"/>
    <n v="8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7"/>
    <d v="2020-06-16T12:20:28"/>
    <n v="354"/>
    <n v="11"/>
    <n v="13"/>
    <n v="168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8"/>
    <d v="2020-06-16T12:20:28"/>
    <n v="16"/>
    <m/>
    <m/>
    <n v="7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9"/>
    <d v="2020-06-16T12:20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10"/>
    <d v="2020-06-16T12:20:28"/>
    <n v="507"/>
    <m/>
    <m/>
    <m/>
    <m/>
    <n v="126"/>
    <n v="210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24"/>
    <d v="2020-06-16T12:20:28"/>
    <n v="27"/>
    <m/>
    <m/>
    <m/>
    <m/>
    <m/>
    <m/>
    <m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11"/>
    <d v="2020-06-16T12:20:28"/>
    <n v="183"/>
    <m/>
    <m/>
    <m/>
    <m/>
    <m/>
    <m/>
    <m/>
    <n v="99"/>
    <m/>
    <n v="7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12"/>
    <d v="2020-06-16T12:20:28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4"/>
    <s v="105108"/>
    <x v="23"/>
    <d v="2020-06-16T12:19:55"/>
    <n v="6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4"/>
    <s v="105108"/>
    <x v="7"/>
    <d v="2020-06-16T12:19:55"/>
    <n v="213"/>
    <n v="2"/>
    <n v="15"/>
    <n v="100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4"/>
    <s v="105108"/>
    <x v="8"/>
    <d v="2020-06-16T12:19:5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4"/>
    <s v="105108"/>
    <x v="9"/>
    <d v="2020-06-16T12:19:55"/>
    <n v="20"/>
    <m/>
    <m/>
    <m/>
    <m/>
    <n v="2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4"/>
    <s v="105108"/>
    <x v="10"/>
    <d v="2020-06-16T12:19:55"/>
    <n v="461"/>
    <m/>
    <m/>
    <m/>
    <m/>
    <n v="104"/>
    <n v="208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4"/>
    <s v="105108"/>
    <x v="24"/>
    <d v="2020-06-16T12:19:55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4"/>
    <s v="105108"/>
    <x v="11"/>
    <d v="2020-06-16T12:19:55"/>
    <n v="67"/>
    <m/>
    <m/>
    <m/>
    <m/>
    <m/>
    <m/>
    <m/>
    <n v="32"/>
    <m/>
    <n v="3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4"/>
    <s v="105108"/>
    <x v="12"/>
    <d v="2020-06-16T12:19:55"/>
    <n v="24"/>
    <m/>
    <m/>
    <m/>
    <n v="4"/>
    <n v="2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4"/>
    <s v="105108"/>
    <x v="13"/>
    <d v="2020-06-16T12:19:5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4"/>
    <s v="105108"/>
    <x v="14"/>
    <d v="2020-06-16T12:19:55"/>
    <n v="14"/>
    <m/>
    <n v="1"/>
    <m/>
    <n v="2"/>
    <n v="1"/>
    <n v="6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4"/>
    <s v="105108"/>
    <x v="15"/>
    <d v="2020-06-16T12:19:55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4"/>
    <s v="105108"/>
    <x v="16"/>
    <d v="2020-06-16T12:19:55"/>
    <n v="391"/>
    <n v="2"/>
    <n v="8"/>
    <n v="50"/>
    <n v="48"/>
    <n v="52"/>
    <n v="104"/>
    <n v="76"/>
    <n v="32"/>
    <m/>
    <n v="1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4"/>
    <s v="105108"/>
    <x v="19"/>
    <d v="2020-06-16T12:19:55"/>
    <n v="332"/>
    <m/>
    <n v="76"/>
    <n v="332"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4"/>
    <s v="105108"/>
    <x v="20"/>
    <d v="2020-06-16T12:19:55"/>
    <n v="332"/>
    <n v="3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30"/>
    <d v="2020-06-16T12:20:28"/>
    <n v="49.05"/>
    <m/>
    <n v="4.5"/>
    <n v="23.4"/>
    <n v="14.4"/>
    <n v="6.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31"/>
    <d v="2020-06-16T12:20:28"/>
    <n v="36"/>
    <m/>
    <n v="6.4"/>
    <n v="8.8000000000000007"/>
    <n v="16.399999999999999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13"/>
    <d v="2020-06-16T12:20:28"/>
    <n v="4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14"/>
    <d v="2020-06-16T12:20:28"/>
    <n v="11"/>
    <m/>
    <m/>
    <m/>
    <n v="1"/>
    <m/>
    <n v="1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16"/>
    <d v="2020-06-16T12:20:28"/>
    <n v="583"/>
    <n v="6"/>
    <n v="11"/>
    <n v="84"/>
    <n v="81"/>
    <n v="63"/>
    <n v="105"/>
    <n v="87"/>
    <n v="99"/>
    <m/>
    <n v="37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17"/>
    <d v="2020-06-16T12:20:28"/>
    <n v="70"/>
    <m/>
    <n v="2"/>
    <n v="4"/>
    <n v="9"/>
    <n v="7"/>
    <n v="27"/>
    <n v="1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18"/>
    <d v="2020-06-16T12:20:28"/>
    <n v="47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19"/>
    <d v="2020-06-16T12:20:28"/>
    <n v="1119"/>
    <n v="23"/>
    <n v="337"/>
    <n v="1119"/>
    <n v="23"/>
    <n v="3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20"/>
    <d v="2020-06-16T12:20:28"/>
    <n v="1119"/>
    <n v="1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33"/>
    <d v="2020-06-16T12:20:28"/>
    <n v="2"/>
    <m/>
    <n v="15"/>
    <n v="2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21"/>
    <d v="2020-06-16T12:20:28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0"/>
    <x v="34"/>
    <d v="2020-06-16T12:20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0"/>
    <d v="2020-06-16T12:20:48"/>
    <n v="9"/>
    <m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1"/>
    <d v="2020-06-16T12:20:48"/>
    <n v="22"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28"/>
    <d v="2020-06-16T12:20:48"/>
    <n v="1.2"/>
    <m/>
    <m/>
    <n v="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3"/>
    <d v="2020-06-16T12:20:48"/>
    <n v="36"/>
    <m/>
    <m/>
    <m/>
    <m/>
    <n v="6"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22"/>
    <d v="2020-06-16T12:20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5"/>
    <d v="2020-06-16T12:20:48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6"/>
    <d v="2020-06-16T12:20:48"/>
    <n v="2.92"/>
    <m/>
    <n v="2.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23"/>
    <d v="2020-06-16T12:20:48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7"/>
    <d v="2020-06-16T12:20:48"/>
    <n v="249"/>
    <n v="3"/>
    <n v="2"/>
    <n v="116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8"/>
    <d v="2020-06-16T12:20:4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10"/>
    <d v="2020-06-16T12:20:48"/>
    <n v="508"/>
    <m/>
    <m/>
    <m/>
    <m/>
    <n v="88"/>
    <n v="242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24"/>
    <d v="2020-06-16T12:20:48"/>
    <n v="29"/>
    <m/>
    <m/>
    <m/>
    <m/>
    <m/>
    <m/>
    <m/>
    <m/>
    <n v="9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11"/>
    <d v="2020-06-16T12:20:48"/>
    <n v="90"/>
    <m/>
    <m/>
    <m/>
    <m/>
    <m/>
    <m/>
    <m/>
    <n v="43"/>
    <m/>
    <n v="4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12"/>
    <d v="2020-06-16T12:20:48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13"/>
    <d v="2020-06-16T12:20:48"/>
    <n v="3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14"/>
    <d v="2020-06-16T12:20:48"/>
    <n v="15"/>
    <m/>
    <m/>
    <m/>
    <n v="2"/>
    <m/>
    <m/>
    <m/>
    <m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16"/>
    <d v="2020-06-16T12:20:48"/>
    <n v="447"/>
    <n v="2"/>
    <n v="1"/>
    <n v="58"/>
    <n v="64"/>
    <n v="44"/>
    <n v="121"/>
    <n v="90"/>
    <n v="43"/>
    <m/>
    <n v="2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17"/>
    <d v="2020-06-16T12:20:48"/>
    <n v="29"/>
    <m/>
    <m/>
    <n v="4"/>
    <n v="7"/>
    <n v="3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26"/>
    <d v="2020-06-16T12:20:48"/>
    <n v="2"/>
    <n v="0"/>
    <n v="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27"/>
    <d v="2020-06-16T12:20:4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18"/>
    <d v="2020-06-16T12:20:48"/>
    <n v="67"/>
    <n v="5"/>
    <n v="25"/>
    <n v="67"/>
    <n v="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19"/>
    <d v="2020-06-16T12:20:48"/>
    <n v="510"/>
    <n v="21"/>
    <n v="71"/>
    <n v="510"/>
    <n v="2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20"/>
    <d v="2020-06-16T12:20:48"/>
    <n v="828"/>
    <n v="8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1"/>
    <x v="21"/>
    <d v="2020-06-16T12:20:48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43"/>
    <d v="2020-06-16T12:21:0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0"/>
    <d v="2020-06-16T12:21:03"/>
    <n v="33.75"/>
    <m/>
    <m/>
    <n v="22.05"/>
    <n v="4.5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1"/>
    <d v="2020-06-16T12:21:03"/>
    <n v="15"/>
    <n v="1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28"/>
    <d v="2020-06-16T12:21:03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3"/>
    <d v="2020-06-16T12:21:03"/>
    <n v="48"/>
    <m/>
    <m/>
    <m/>
    <m/>
    <n v="18"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29"/>
    <d v="2020-06-16T12:21:03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22"/>
    <d v="2020-06-16T12:21:03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5"/>
    <d v="2020-06-16T12:21:03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6"/>
    <d v="2020-06-16T12:21:03"/>
    <n v="6.53"/>
    <m/>
    <n v="6.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23"/>
    <d v="2020-06-16T12:21:03"/>
    <n v="12"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7"/>
    <d v="2020-06-16T12:21:03"/>
    <n v="319"/>
    <n v="2"/>
    <n v="9"/>
    <n v="142"/>
    <n v="164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8"/>
    <d v="2020-06-16T12:21:03"/>
    <n v="10"/>
    <m/>
    <m/>
    <n v="7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9"/>
    <d v="2020-06-16T12:21:03"/>
    <n v="18"/>
    <m/>
    <m/>
    <m/>
    <m/>
    <n v="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10"/>
    <d v="2020-06-16T12:21:03"/>
    <n v="592"/>
    <m/>
    <m/>
    <m/>
    <m/>
    <n v="156"/>
    <n v="266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24"/>
    <d v="2020-06-16T12:21:03"/>
    <n v="8"/>
    <m/>
    <m/>
    <m/>
    <m/>
    <m/>
    <m/>
    <m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11"/>
    <d v="2020-06-16T12:21:03"/>
    <n v="123"/>
    <m/>
    <m/>
    <m/>
    <m/>
    <m/>
    <m/>
    <m/>
    <n v="50"/>
    <m/>
    <n v="7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12"/>
    <d v="2020-06-16T12:21:03"/>
    <n v="26"/>
    <m/>
    <m/>
    <n v="4"/>
    <n v="4"/>
    <n v="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13"/>
    <d v="2020-06-16T12:21:03"/>
    <n v="8"/>
    <m/>
    <n v="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42"/>
    <d v="2020-06-16T12:21:0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14"/>
    <d v="2020-06-16T12:21:03"/>
    <n v="17"/>
    <m/>
    <n v="1"/>
    <n v="2"/>
    <n v="2"/>
    <n v="3"/>
    <n v="3"/>
    <n v="3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16"/>
    <d v="2020-06-16T12:21:03"/>
    <n v="545"/>
    <n v="1"/>
    <n v="5"/>
    <n v="71"/>
    <n v="82"/>
    <n v="78"/>
    <n v="133"/>
    <n v="86"/>
    <n v="52"/>
    <m/>
    <n v="3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17"/>
    <d v="2020-06-16T12:21:03"/>
    <n v="34"/>
    <n v="1"/>
    <n v="3"/>
    <n v="4"/>
    <m/>
    <n v="9"/>
    <n v="10"/>
    <n v="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18"/>
    <d v="2020-06-16T12:21:03"/>
    <n v="38"/>
    <n v="2"/>
    <n v="10"/>
    <n v="38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19"/>
    <d v="2020-06-16T12:21:03"/>
    <n v="729"/>
    <n v="18"/>
    <n v="115"/>
    <n v="729"/>
    <n v="18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20"/>
    <d v="2020-06-16T12:21:03"/>
    <n v="794"/>
    <n v="7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21"/>
    <d v="2020-06-16T12:21:03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35"/>
    <d v="2020-06-16T12:21:0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02"/>
    <x v="36"/>
    <d v="2020-06-16T12:21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30"/>
    <d v="2020-06-16T12:21:25"/>
    <n v="6.75"/>
    <n v="0"/>
    <n v="0"/>
    <n v="0"/>
    <n v="0"/>
    <n v="6.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0"/>
    <d v="2020-06-16T12:21:25"/>
    <n v="7.65"/>
    <n v="0"/>
    <n v="0"/>
    <n v="4.5"/>
    <n v="3.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1"/>
    <d v="2020-06-16T12:21:25"/>
    <n v="18"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3"/>
    <d v="2020-06-16T12:21:25"/>
    <n v="66"/>
    <m/>
    <m/>
    <m/>
    <m/>
    <n v="10"/>
    <n v="3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22"/>
    <d v="2020-06-16T12:21:2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5"/>
    <d v="2020-06-16T12:21:25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23"/>
    <d v="2020-06-16T12:21:25"/>
    <n v="7"/>
    <n v="0"/>
    <n v="0"/>
    <n v="3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32"/>
    <d v="2020-06-16T12:21:25"/>
    <n v="2"/>
    <n v="0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7"/>
    <d v="2020-06-16T12:21:25"/>
    <n v="386"/>
    <m/>
    <n v="4"/>
    <n v="194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8"/>
    <d v="2020-06-16T12:21:25"/>
    <n v="2"/>
    <n v="0"/>
    <n v="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9"/>
    <d v="2020-06-16T12:21:25"/>
    <n v="6"/>
    <m/>
    <m/>
    <m/>
    <m/>
    <n v="2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10"/>
    <d v="2020-06-16T12:21:25"/>
    <n v="792"/>
    <m/>
    <m/>
    <m/>
    <m/>
    <n v="170"/>
    <n v="372"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24"/>
    <d v="2020-06-16T12:21:25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11"/>
    <d v="2020-06-16T12:21:25"/>
    <n v="135"/>
    <m/>
    <m/>
    <m/>
    <m/>
    <m/>
    <m/>
    <m/>
    <n v="67"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12"/>
    <d v="2020-06-16T12:21:25"/>
    <n v="12"/>
    <m/>
    <n v="0"/>
    <n v="2"/>
    <n v="4"/>
    <n v="2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13"/>
    <d v="2020-06-16T12:21:25"/>
    <n v="1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14"/>
    <d v="2020-06-16T12:21:25"/>
    <n v="8"/>
    <n v="0"/>
    <n v="0"/>
    <n v="1"/>
    <n v="2"/>
    <n v="1"/>
    <n v="2"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16"/>
    <d v="2020-06-16T12:21:25"/>
    <n v="692"/>
    <n v="0"/>
    <n v="2"/>
    <n v="97"/>
    <n v="94"/>
    <n v="85"/>
    <n v="186"/>
    <n v="127"/>
    <n v="67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17"/>
    <d v="2020-06-16T12:21:25"/>
    <n v="42"/>
    <n v="0"/>
    <n v="0"/>
    <n v="4"/>
    <n v="5"/>
    <n v="5"/>
    <n v="19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18"/>
    <d v="2020-06-16T12:21:25"/>
    <n v="28"/>
    <n v="1"/>
    <n v="1"/>
    <n v="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19"/>
    <d v="2020-06-16T12:21:25"/>
    <n v="924"/>
    <n v="7"/>
    <n v="139"/>
    <n v="924"/>
    <n v="7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20"/>
    <d v="2020-06-16T12:21:25"/>
    <n v="924"/>
    <n v="9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3"/>
    <x v="21"/>
    <d v="2020-06-16T12:21:25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0"/>
    <d v="2020-06-16T12:21:41"/>
    <n v="5.85"/>
    <n v="0"/>
    <n v="0"/>
    <n v="0"/>
    <n v="5.8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1"/>
    <d v="2020-06-16T12:21:41"/>
    <n v="11"/>
    <n v="1"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28"/>
    <d v="2020-06-16T12:21:41"/>
    <n v="9.6"/>
    <n v="0"/>
    <n v="0"/>
    <n v="0"/>
    <n v="0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3"/>
    <d v="2020-06-16T12:21:41"/>
    <n v="24"/>
    <m/>
    <m/>
    <m/>
    <m/>
    <n v="4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29"/>
    <d v="2020-06-16T12:21:41"/>
    <n v="3"/>
    <m/>
    <m/>
    <m/>
    <m/>
    <m/>
    <m/>
    <m/>
    <n v="0"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5"/>
    <d v="2020-06-16T12:21:41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6"/>
    <d v="2020-06-16T12:21:41"/>
    <n v="12.71"/>
    <n v="3.27"/>
    <n v="3.63"/>
    <n v="5.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23"/>
    <d v="2020-06-16T12:21:41"/>
    <n v="11"/>
    <n v="0"/>
    <n v="0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7"/>
    <d v="2020-06-16T12:21:41"/>
    <n v="388"/>
    <n v="12"/>
    <n v="18"/>
    <n v="162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8"/>
    <d v="2020-06-16T12:21:41"/>
    <n v="5"/>
    <n v="0"/>
    <n v="0"/>
    <n v="0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9"/>
    <d v="2020-06-16T12:21:41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10"/>
    <d v="2020-06-16T12:21:41"/>
    <n v="889"/>
    <m/>
    <m/>
    <m/>
    <m/>
    <n v="156"/>
    <n v="408"/>
    <n v="3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24"/>
    <d v="2020-06-16T12:21:41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11"/>
    <d v="2020-06-16T12:21:41"/>
    <n v="119"/>
    <m/>
    <m/>
    <m/>
    <m/>
    <m/>
    <m/>
    <m/>
    <n v="70"/>
    <m/>
    <n v="48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12"/>
    <d v="2020-06-16T12:21:41"/>
    <n v="24"/>
    <m/>
    <n v="0"/>
    <n v="6"/>
    <n v="2"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13"/>
    <d v="2020-06-16T12:21:41"/>
    <n v="5"/>
    <n v="1"/>
    <n v="1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14"/>
    <d v="2020-06-16T12:21:41"/>
    <n v="14"/>
    <n v="0"/>
    <n v="0"/>
    <n v="3"/>
    <n v="1"/>
    <n v="1"/>
    <n v="4"/>
    <n v="3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16"/>
    <d v="2020-06-16T12:21:41"/>
    <n v="735"/>
    <n v="6"/>
    <n v="9"/>
    <n v="81"/>
    <n v="98"/>
    <n v="78"/>
    <n v="204"/>
    <n v="164"/>
    <n v="70"/>
    <m/>
    <n v="24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17"/>
    <d v="2020-06-16T12:21:41"/>
    <n v="20"/>
    <n v="1"/>
    <n v="1"/>
    <n v="1"/>
    <n v="3"/>
    <n v="2"/>
    <n v="7"/>
    <n v="3"/>
    <n v="0"/>
    <m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18"/>
    <d v="2020-06-16T12:21:41"/>
    <n v="101"/>
    <n v="3"/>
    <n v="27"/>
    <n v="101"/>
    <n v="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19"/>
    <d v="2020-06-16T12:21:41"/>
    <n v="734"/>
    <n v="7"/>
    <n v="182"/>
    <n v="734"/>
    <n v="7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20"/>
    <d v="2020-06-16T12:21:41"/>
    <n v="734"/>
    <n v="7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4"/>
    <x v="21"/>
    <d v="2020-06-16T12:21:41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30"/>
    <d v="2020-06-16T12:21:57"/>
    <n v="26.1"/>
    <n v="1.8"/>
    <n v="2.7"/>
    <m/>
    <n v="7.65"/>
    <n v="13.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31"/>
    <d v="2020-06-16T12:21:57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0"/>
    <d v="2020-06-16T12:21:57"/>
    <n v="31.95"/>
    <m/>
    <m/>
    <m/>
    <n v="7.65"/>
    <n v="24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1"/>
    <d v="2020-06-16T12:21:57"/>
    <n v="46"/>
    <m/>
    <n v="4"/>
    <n v="1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28"/>
    <d v="2020-06-16T12:21:57"/>
    <n v="6.4"/>
    <m/>
    <m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3"/>
    <d v="2020-06-16T12:21:57"/>
    <n v="48"/>
    <m/>
    <m/>
    <m/>
    <m/>
    <n v="14"/>
    <n v="2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22"/>
    <d v="2020-06-16T12:21:57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5"/>
    <d v="2020-06-16T12:21:57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6"/>
    <d v="2020-06-16T12:21:57"/>
    <n v="7.26"/>
    <m/>
    <n v="3.99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23"/>
    <d v="2020-06-16T12:21:57"/>
    <n v="15"/>
    <m/>
    <m/>
    <n v="9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32"/>
    <d v="2020-06-16T12:21:57"/>
    <n v="8"/>
    <n v="1"/>
    <n v="1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7"/>
    <d v="2020-06-16T12:21:57"/>
    <n v="486"/>
    <m/>
    <n v="4"/>
    <n v="218"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8"/>
    <d v="2020-06-16T12:21:57"/>
    <n v="11"/>
    <m/>
    <m/>
    <m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9"/>
    <d v="2020-06-16T12:21:57"/>
    <n v="22"/>
    <m/>
    <m/>
    <m/>
    <m/>
    <n v="8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10"/>
    <d v="2020-06-16T12:21:57"/>
    <n v="1058"/>
    <m/>
    <m/>
    <m/>
    <m/>
    <n v="270"/>
    <n v="418"/>
    <n v="3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24"/>
    <d v="2020-06-16T12:21:57"/>
    <n v="18"/>
    <m/>
    <m/>
    <m/>
    <m/>
    <m/>
    <m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11"/>
    <d v="2020-06-16T12:21:57"/>
    <n v="186"/>
    <m/>
    <m/>
    <m/>
    <m/>
    <m/>
    <m/>
    <m/>
    <n v="82"/>
    <m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12"/>
    <d v="2020-06-16T12:21:57"/>
    <n v="34"/>
    <m/>
    <m/>
    <n v="6"/>
    <n v="6"/>
    <n v="8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13"/>
    <d v="2020-06-16T12:21:57"/>
    <n v="11"/>
    <m/>
    <n v="1"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14"/>
    <d v="2020-06-16T12:21:57"/>
    <n v="23"/>
    <m/>
    <m/>
    <n v="3"/>
    <n v="3"/>
    <n v="4"/>
    <n v="5"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16"/>
    <d v="2020-06-16T12:21:57"/>
    <n v="909"/>
    <m/>
    <n v="2"/>
    <n v="109"/>
    <n v="132"/>
    <n v="135"/>
    <n v="209"/>
    <n v="188"/>
    <n v="82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17"/>
    <d v="2020-06-16T12:21:57"/>
    <n v="47"/>
    <m/>
    <n v="2"/>
    <n v="9"/>
    <n v="12"/>
    <n v="7"/>
    <n v="1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25"/>
    <d v="2020-06-16T12:21:57"/>
    <n v="33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18"/>
    <d v="2020-06-16T12:21:57"/>
    <n v="153"/>
    <m/>
    <n v="35"/>
    <n v="153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19"/>
    <d v="2020-06-16T12:21:57"/>
    <n v="939"/>
    <m/>
    <n v="223"/>
    <n v="939"/>
    <m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20"/>
    <d v="2020-06-16T12:21:57"/>
    <n v="939"/>
    <n v="9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05"/>
    <x v="21"/>
    <d v="2020-06-16T12:21:57"/>
    <n v="153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306"/>
    <x v="0"/>
    <d v="2020-06-16T12:22:45"/>
    <n v="4500"/>
    <m/>
    <m/>
    <m/>
    <n v="45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07"/>
    <x v="0"/>
    <d v="2020-06-16T12:23:04"/>
    <n v="5.85"/>
    <m/>
    <m/>
    <m/>
    <n v="3.15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07"/>
    <x v="38"/>
    <d v="2020-06-16T12:23:0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07"/>
    <x v="23"/>
    <d v="2020-06-16T12:23:04"/>
    <n v="7"/>
    <m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07"/>
    <x v="32"/>
    <d v="2020-06-16T12:23:0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07"/>
    <x v="7"/>
    <d v="2020-06-16T12:23:04"/>
    <n v="172"/>
    <m/>
    <m/>
    <n v="64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07"/>
    <x v="39"/>
    <d v="2020-06-16T12:23:0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07"/>
    <x v="8"/>
    <d v="2020-06-16T12:23:04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07"/>
    <x v="9"/>
    <d v="2020-06-16T12:23:04"/>
    <n v="24"/>
    <m/>
    <m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07"/>
    <x v="10"/>
    <d v="2020-06-16T12:23:04"/>
    <n v="411"/>
    <m/>
    <m/>
    <m/>
    <m/>
    <n v="78"/>
    <n v="156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07"/>
    <x v="11"/>
    <d v="2020-06-16T12:23:04"/>
    <n v="89"/>
    <m/>
    <m/>
    <m/>
    <m/>
    <m/>
    <m/>
    <m/>
    <n v="35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07"/>
    <x v="12"/>
    <d v="2020-06-16T12:23:04"/>
    <n v="30"/>
    <m/>
    <m/>
    <n v="2"/>
    <n v="4"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07"/>
    <x v="13"/>
    <d v="2020-06-16T12:23:0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07"/>
    <x v="14"/>
    <d v="2020-06-16T12:23:04"/>
    <n v="12"/>
    <m/>
    <m/>
    <n v="1"/>
    <n v="2"/>
    <m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07"/>
    <x v="16"/>
    <d v="2020-06-16T12:23:04"/>
    <n v="351"/>
    <m/>
    <m/>
    <n v="32"/>
    <n v="51"/>
    <n v="38"/>
    <n v="78"/>
    <n v="90"/>
    <n v="35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07"/>
    <x v="17"/>
    <d v="2020-06-16T12:23:0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07"/>
    <x v="25"/>
    <d v="2020-06-16T12:23:04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07"/>
    <x v="18"/>
    <d v="2020-06-16T12:23:04"/>
    <n v="32"/>
    <m/>
    <n v="75"/>
    <n v="32"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07"/>
    <x v="19"/>
    <d v="2020-06-16T12:23:04"/>
    <n v="270"/>
    <m/>
    <n v="136"/>
    <n v="270"/>
    <m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07"/>
    <x v="20"/>
    <d v="2020-06-16T12:23:04"/>
    <n v="274"/>
    <n v="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07"/>
    <x v="21"/>
    <d v="2020-06-16T12:23:04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308"/>
    <x v="0"/>
    <d v="2020-06-16T12:23:25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308"/>
    <x v="5"/>
    <d v="2020-06-16T12:23:25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308"/>
    <x v="6"/>
    <d v="2020-06-16T12:23:25"/>
    <n v="10.16"/>
    <m/>
    <m/>
    <n v="10.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308"/>
    <x v="23"/>
    <d v="2020-06-16T12:23:25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308"/>
    <x v="7"/>
    <d v="2020-06-16T12:23:25"/>
    <n v="206"/>
    <m/>
    <n v="6"/>
    <n v="82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308"/>
    <x v="8"/>
    <d v="2020-06-16T12:23:2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308"/>
    <x v="9"/>
    <d v="2020-06-16T12:23:25"/>
    <n v="26"/>
    <m/>
    <m/>
    <m/>
    <m/>
    <n v="4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308"/>
    <x v="10"/>
    <d v="2020-06-16T12:23:25"/>
    <n v="770"/>
    <m/>
    <m/>
    <m/>
    <m/>
    <n v="162"/>
    <n v="322"/>
    <n v="2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308"/>
    <x v="24"/>
    <d v="2020-06-16T12:23:25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308"/>
    <x v="11"/>
    <d v="2020-06-16T12:23:25"/>
    <n v="67"/>
    <m/>
    <m/>
    <m/>
    <m/>
    <m/>
    <m/>
    <m/>
    <n v="43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308"/>
    <x v="12"/>
    <d v="2020-06-16T12:23:25"/>
    <n v="30"/>
    <m/>
    <m/>
    <n v="2"/>
    <n v="2"/>
    <n v="4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308"/>
    <x v="13"/>
    <d v="2020-06-16T12:23:2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308"/>
    <x v="14"/>
    <d v="2020-06-16T12:23:25"/>
    <n v="16"/>
    <m/>
    <m/>
    <n v="1"/>
    <n v="1"/>
    <n v="2"/>
    <n v="4"/>
    <n v="7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308"/>
    <x v="16"/>
    <d v="2020-06-16T12:23:25"/>
    <n v="543"/>
    <m/>
    <n v="3"/>
    <n v="41"/>
    <n v="59"/>
    <n v="81"/>
    <n v="161"/>
    <n v="143"/>
    <n v="43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308"/>
    <x v="18"/>
    <d v="2020-06-16T12:23:2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308"/>
    <x v="19"/>
    <d v="2020-06-16T12:23:25"/>
    <n v="562"/>
    <n v="1"/>
    <n v="93"/>
    <n v="562"/>
    <n v="1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308"/>
    <x v="20"/>
    <d v="2020-06-16T12:23:25"/>
    <n v="562"/>
    <n v="5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308"/>
    <x v="21"/>
    <d v="2020-06-16T12:23:2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309"/>
    <x v="7"/>
    <d v="2020-06-16T12:30:57"/>
    <n v="118"/>
    <m/>
    <n v="4"/>
    <n v="54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309"/>
    <x v="9"/>
    <d v="2020-06-16T12:30:5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306"/>
    <x v="7"/>
    <d v="2020-06-16T12:22:45"/>
    <n v="39"/>
    <n v="1"/>
    <n v="2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306"/>
    <x v="8"/>
    <d v="2020-06-16T12:22:4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306"/>
    <x v="9"/>
    <d v="2020-06-16T12:22:4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306"/>
    <x v="10"/>
    <d v="2020-06-16T12:22:45"/>
    <n v="58"/>
    <m/>
    <m/>
    <m/>
    <m/>
    <n v="24"/>
    <n v="2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306"/>
    <x v="24"/>
    <d v="2020-06-16T12:22:45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306"/>
    <x v="11"/>
    <d v="2020-06-16T12:22:45"/>
    <n v="23"/>
    <m/>
    <m/>
    <m/>
    <m/>
    <m/>
    <m/>
    <m/>
    <n v="2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306"/>
    <x v="12"/>
    <d v="2020-06-16T12:22:4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306"/>
    <x v="14"/>
    <d v="2020-06-16T12:22:45"/>
    <n v="3"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306"/>
    <x v="16"/>
    <d v="2020-06-16T12:22:45"/>
    <n v="72"/>
    <n v="1"/>
    <n v="1"/>
    <n v="9"/>
    <n v="9"/>
    <n v="12"/>
    <n v="11"/>
    <n v="6"/>
    <n v="2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306"/>
    <x v="18"/>
    <d v="2020-06-16T12:22:4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306"/>
    <x v="19"/>
    <d v="2020-06-16T12:22:45"/>
    <n v="97"/>
    <n v="2"/>
    <n v="8"/>
    <n v="97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306"/>
    <x v="20"/>
    <d v="2020-06-16T12:22:45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306"/>
    <x v="21"/>
    <d v="2020-06-16T12:22:4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306"/>
    <x v="35"/>
    <d v="2020-06-16T12:22:4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306"/>
    <x v="36"/>
    <d v="2020-06-16T12:22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07"/>
    <x v="31"/>
    <d v="2020-06-16T12:23:04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309"/>
    <x v="10"/>
    <d v="2020-06-16T12:30:57"/>
    <n v="230"/>
    <m/>
    <m/>
    <m/>
    <m/>
    <n v="46"/>
    <n v="106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309"/>
    <x v="24"/>
    <d v="2020-06-16T12:30:5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309"/>
    <x v="11"/>
    <d v="2020-06-16T12:30:57"/>
    <n v="67"/>
    <m/>
    <m/>
    <m/>
    <m/>
    <m/>
    <m/>
    <m/>
    <n v="23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309"/>
    <x v="12"/>
    <d v="2020-06-16T12:30:5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309"/>
    <x v="14"/>
    <d v="2020-06-16T12:30:57"/>
    <n v="3"/>
    <m/>
    <m/>
    <m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309"/>
    <x v="16"/>
    <d v="2020-06-16T12:30:57"/>
    <n v="219"/>
    <m/>
    <n v="2"/>
    <n v="27"/>
    <n v="30"/>
    <n v="23"/>
    <n v="53"/>
    <n v="39"/>
    <n v="23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309"/>
    <x v="25"/>
    <d v="2020-06-16T12:30:5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309"/>
    <x v="18"/>
    <d v="2020-06-16T12:30:57"/>
    <n v="45"/>
    <m/>
    <n v="3"/>
    <n v="4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309"/>
    <x v="19"/>
    <d v="2020-06-16T12:30:57"/>
    <n v="334"/>
    <n v="1"/>
    <n v="49"/>
    <n v="334"/>
    <n v="1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309"/>
    <x v="20"/>
    <d v="2020-06-16T12:30:57"/>
    <n v="334"/>
    <n v="3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309"/>
    <x v="21"/>
    <d v="2020-06-16T12:30:57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310"/>
    <x v="6"/>
    <d v="2020-06-16T12:31:1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310"/>
    <x v="7"/>
    <d v="2020-06-16T12:31:12"/>
    <n v="33"/>
    <m/>
    <n v="1"/>
    <n v="2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310"/>
    <x v="9"/>
    <d v="2020-06-16T12:31:12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310"/>
    <x v="10"/>
    <d v="2020-06-16T12:31:12"/>
    <n v="66"/>
    <m/>
    <m/>
    <m/>
    <m/>
    <n v="6"/>
    <n v="3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310"/>
    <x v="11"/>
    <d v="2020-06-16T12:31:12"/>
    <n v="8"/>
    <m/>
    <m/>
    <m/>
    <m/>
    <m/>
    <m/>
    <m/>
    <n v="3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310"/>
    <x v="12"/>
    <d v="2020-06-16T12:31:12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310"/>
    <x v="13"/>
    <d v="2020-06-16T12:31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310"/>
    <x v="14"/>
    <d v="2020-06-16T12:31:12"/>
    <n v="3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310"/>
    <x v="16"/>
    <d v="2020-06-16T12:31:12"/>
    <n v="56"/>
    <m/>
    <n v="1"/>
    <n v="10"/>
    <n v="6"/>
    <n v="3"/>
    <n v="19"/>
    <n v="11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310"/>
    <x v="18"/>
    <d v="2020-06-16T12:31:12"/>
    <n v="17"/>
    <m/>
    <n v="13"/>
    <n v="17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310"/>
    <x v="19"/>
    <d v="2020-06-16T12:31:12"/>
    <n v="73"/>
    <m/>
    <n v="48"/>
    <n v="73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310"/>
    <x v="20"/>
    <d v="2020-06-16T12:31:12"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310"/>
    <x v="21"/>
    <d v="2020-06-16T12:31:12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1"/>
    <x v="22"/>
    <d v="2020-06-16T12:31:3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1"/>
    <x v="23"/>
    <d v="2020-06-16T12:31:32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1"/>
    <x v="7"/>
    <d v="2020-06-16T12:31:32"/>
    <n v="70"/>
    <m/>
    <m/>
    <n v="3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1"/>
    <x v="9"/>
    <d v="2020-06-16T12:31:32"/>
    <n v="14"/>
    <m/>
    <m/>
    <m/>
    <m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1"/>
    <x v="10"/>
    <d v="2020-06-16T12:31:32"/>
    <n v="193"/>
    <m/>
    <m/>
    <m/>
    <m/>
    <n v="30"/>
    <n v="96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1"/>
    <x v="24"/>
    <d v="2020-06-16T12:31:3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1"/>
    <x v="11"/>
    <d v="2020-06-16T12:31:32"/>
    <n v="46"/>
    <m/>
    <m/>
    <m/>
    <m/>
    <m/>
    <m/>
    <m/>
    <n v="14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1"/>
    <x v="12"/>
    <d v="2020-06-16T12:31:32"/>
    <n v="18"/>
    <m/>
    <m/>
    <n v="2"/>
    <n v="2"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1"/>
    <x v="13"/>
    <d v="2020-06-16T12:31:3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1"/>
    <x v="14"/>
    <d v="2020-06-16T12:31:32"/>
    <n v="10"/>
    <m/>
    <m/>
    <n v="1"/>
    <n v="1"/>
    <n v="1"/>
    <n v="2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1"/>
    <x v="16"/>
    <d v="2020-06-16T12:31:32"/>
    <n v="162"/>
    <m/>
    <m/>
    <n v="16"/>
    <n v="19"/>
    <n v="15"/>
    <n v="48"/>
    <n v="34"/>
    <n v="14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1"/>
    <x v="25"/>
    <d v="2020-06-16T12:31:32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1"/>
    <x v="18"/>
    <d v="2020-06-16T12:31:32"/>
    <n v="28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1"/>
    <x v="19"/>
    <d v="2020-06-16T12:31:32"/>
    <n v="247"/>
    <m/>
    <n v="59"/>
    <n v="247"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1"/>
    <x v="20"/>
    <d v="2020-06-16T12:31:32"/>
    <n v="247"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1"/>
    <x v="21"/>
    <d v="2020-06-16T12:31:32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2"/>
    <x v="1"/>
    <d v="2020-06-16T12:32:3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2"/>
    <x v="3"/>
    <d v="2020-06-16T12:32:3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2"/>
    <x v="23"/>
    <d v="2020-06-16T12:32:3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2"/>
    <x v="7"/>
    <d v="2020-06-16T12:32:36"/>
    <n v="36"/>
    <m/>
    <m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2"/>
    <x v="9"/>
    <d v="2020-06-16T12:32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2"/>
    <x v="10"/>
    <d v="2020-06-16T12:32:36"/>
    <n v="90"/>
    <m/>
    <m/>
    <m/>
    <m/>
    <n v="18"/>
    <n v="28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2"/>
    <x v="11"/>
    <d v="2020-06-16T12:32:36"/>
    <n v="17"/>
    <m/>
    <m/>
    <m/>
    <m/>
    <m/>
    <m/>
    <m/>
    <n v="5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2"/>
    <x v="12"/>
    <d v="2020-06-16T12:32:3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2"/>
    <x v="14"/>
    <d v="2020-06-16T12:32:36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2"/>
    <x v="16"/>
    <d v="2020-06-16T12:32:36"/>
    <n v="74"/>
    <m/>
    <m/>
    <n v="8"/>
    <n v="10"/>
    <n v="9"/>
    <n v="14"/>
    <n v="22"/>
    <n v="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2"/>
    <x v="17"/>
    <d v="2020-06-16T12:32:36"/>
    <n v="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2"/>
    <x v="18"/>
    <d v="2020-06-16T12:32:36"/>
    <n v="7"/>
    <n v="0"/>
    <n v="3"/>
    <n v="7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2"/>
    <x v="19"/>
    <d v="2020-06-16T12:32:36"/>
    <n v="37"/>
    <n v="0"/>
    <n v="3"/>
    <n v="37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2"/>
    <x v="20"/>
    <d v="2020-06-16T12:32:36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2"/>
    <x v="21"/>
    <d v="2020-06-16T12:32:36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30"/>
    <d v="2020-06-16T12:34:17"/>
    <n v="21.6"/>
    <n v="0"/>
    <n v="4.5"/>
    <n v="17.10000000000000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31"/>
    <d v="2020-06-16T12:34:17"/>
    <n v="8.8000000000000007"/>
    <n v="0"/>
    <n v="0"/>
    <n v="4.4000000000000004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0"/>
    <d v="2020-06-16T12:34:17"/>
    <n v="17.55"/>
    <n v="0"/>
    <n v="9"/>
    <n v="4.5"/>
    <n v="4.0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1"/>
    <d v="2020-06-16T12:34:17"/>
    <n v="16"/>
    <n v="2"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28"/>
    <d v="2020-06-16T12:34:17"/>
    <n v="1.6"/>
    <n v="0"/>
    <n v="0"/>
    <n v="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3"/>
    <d v="2020-06-16T12:34:17"/>
    <n v="71"/>
    <m/>
    <m/>
    <m/>
    <m/>
    <n v="10"/>
    <n v="3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5"/>
    <d v="2020-06-16T12:34:17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23"/>
    <d v="2020-06-16T12:34:17"/>
    <n v="6"/>
    <n v="0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32"/>
    <d v="2020-06-16T12:34:17"/>
    <n v="7"/>
    <n v="0"/>
    <n v="1"/>
    <n v="5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7"/>
    <d v="2020-06-16T12:34:17"/>
    <n v="384"/>
    <n v="0"/>
    <n v="10"/>
    <n v="198"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8"/>
    <d v="2020-06-16T12:34:17"/>
    <n v="5"/>
    <n v="0"/>
    <n v="2"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9"/>
    <d v="2020-06-16T12:34:17"/>
    <n v="6"/>
    <m/>
    <m/>
    <m/>
    <m/>
    <n v="2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10"/>
    <d v="2020-06-16T12:34:17"/>
    <n v="584"/>
    <m/>
    <m/>
    <m/>
    <m/>
    <n v="164"/>
    <n v="236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24"/>
    <d v="2020-06-16T12:34:17"/>
    <n v="11"/>
    <m/>
    <m/>
    <m/>
    <m/>
    <m/>
    <m/>
    <m/>
    <m/>
    <n v="9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11"/>
    <d v="2020-06-16T12:34:17"/>
    <n v="223"/>
    <m/>
    <m/>
    <m/>
    <m/>
    <m/>
    <m/>
    <m/>
    <n v="107"/>
    <m/>
    <n v="114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12"/>
    <d v="2020-06-16T12:34:17"/>
    <n v="8"/>
    <m/>
    <n v="0"/>
    <n v="2"/>
    <n v="0"/>
    <n v="2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13"/>
    <d v="2020-06-16T12:34:17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14"/>
    <d v="2020-06-16T12:34:17"/>
    <n v="9"/>
    <n v="0"/>
    <n v="1"/>
    <n v="1"/>
    <n v="0"/>
    <n v="1"/>
    <n v="2"/>
    <n v="0"/>
    <m/>
    <n v="3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16"/>
    <d v="2020-06-16T12:34:17"/>
    <n v="653"/>
    <n v="0"/>
    <n v="6"/>
    <n v="99"/>
    <n v="88"/>
    <n v="82"/>
    <n v="118"/>
    <n v="94"/>
    <n v="107"/>
    <m/>
    <n v="57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17"/>
    <d v="2020-06-16T12:34:17"/>
    <n v="44"/>
    <n v="1"/>
    <n v="2"/>
    <n v="3"/>
    <n v="2"/>
    <n v="5"/>
    <n v="19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18"/>
    <d v="2020-06-16T12:34:17"/>
    <n v="95"/>
    <n v="2"/>
    <n v="37"/>
    <n v="95"/>
    <n v="2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19"/>
    <d v="2020-06-16T12:34:17"/>
    <n v="780"/>
    <n v="21"/>
    <n v="249"/>
    <n v="780"/>
    <n v="21"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20"/>
    <d v="2020-06-16T12:34:17"/>
    <n v="780"/>
    <n v="7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33"/>
    <d v="2020-06-16T12:34:17"/>
    <n v="27"/>
    <n v="0"/>
    <n v="0"/>
    <n v="2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21"/>
    <d v="2020-06-16T12:34:17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34"/>
    <d v="2020-06-16T12:34:17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35"/>
    <d v="2020-06-16T12:34:17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3"/>
    <x v="36"/>
    <d v="2020-06-16T12:34: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314"/>
    <x v="7"/>
    <d v="2020-06-16T12:35:21"/>
    <n v="34"/>
    <m/>
    <m/>
    <n v="2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314"/>
    <x v="10"/>
    <d v="2020-06-16T12:35:21"/>
    <n v="50"/>
    <m/>
    <m/>
    <m/>
    <m/>
    <n v="10"/>
    <n v="2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314"/>
    <x v="24"/>
    <d v="2020-06-16T12:35:2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314"/>
    <x v="11"/>
    <d v="2020-06-16T12:35:21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314"/>
    <x v="14"/>
    <d v="2020-06-16T12:35:21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314"/>
    <x v="16"/>
    <d v="2020-06-16T12:35:21"/>
    <n v="46"/>
    <m/>
    <m/>
    <n v="11"/>
    <n v="6"/>
    <n v="5"/>
    <n v="11"/>
    <n v="9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314"/>
    <x v="18"/>
    <d v="2020-06-16T12:35:2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314"/>
    <x v="19"/>
    <d v="2020-06-16T12:35:21"/>
    <n v="72"/>
    <m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314"/>
    <x v="20"/>
    <d v="2020-06-16T12:35:21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314"/>
    <x v="21"/>
    <d v="2020-06-16T12:35:2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5"/>
    <x v="0"/>
    <d v="2020-06-16T12:35:43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5"/>
    <x v="23"/>
    <d v="2020-06-16T12:35:43"/>
    <n v="6"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5"/>
    <x v="7"/>
    <d v="2020-06-16T12:35:43"/>
    <n v="78"/>
    <n v="1"/>
    <n v="5"/>
    <n v="4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5"/>
    <x v="9"/>
    <d v="2020-06-16T12:35:4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5"/>
    <x v="10"/>
    <d v="2020-06-16T12:35:43"/>
    <n v="231"/>
    <m/>
    <m/>
    <m/>
    <m/>
    <n v="42"/>
    <n v="100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5"/>
    <x v="24"/>
    <d v="2020-06-16T12:35:43"/>
    <n v="10"/>
    <m/>
    <m/>
    <m/>
    <m/>
    <m/>
    <m/>
    <m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5"/>
    <x v="11"/>
    <d v="2020-06-16T12:35:43"/>
    <n v="61"/>
    <m/>
    <m/>
    <m/>
    <m/>
    <m/>
    <m/>
    <m/>
    <n v="35"/>
    <m/>
    <n v="2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5"/>
    <x v="12"/>
    <d v="2020-06-16T12:35:43"/>
    <n v="6"/>
    <m/>
    <m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5"/>
    <x v="14"/>
    <d v="2020-06-16T12:35:43"/>
    <n v="9"/>
    <n v="1"/>
    <n v="1"/>
    <n v="1"/>
    <m/>
    <m/>
    <n v="1"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5"/>
    <x v="16"/>
    <d v="2020-06-16T12:35:43"/>
    <n v="205"/>
    <n v="1"/>
    <n v="2"/>
    <n v="21"/>
    <n v="15"/>
    <n v="21"/>
    <n v="50"/>
    <n v="46"/>
    <n v="35"/>
    <m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5"/>
    <x v="18"/>
    <d v="2020-06-16T12:35:43"/>
    <n v="52"/>
    <m/>
    <n v="5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5"/>
    <x v="19"/>
    <d v="2020-06-16T12:35:43"/>
    <n v="309"/>
    <n v="3"/>
    <n v="24"/>
    <n v="309"/>
    <n v="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5"/>
    <x v="20"/>
    <d v="2020-06-16T12:35:43"/>
    <n v="309"/>
    <n v="3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5"/>
    <x v="21"/>
    <d v="2020-06-16T12:35:43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30"/>
    <d v="2020-06-16T12:36:05"/>
    <n v="10350"/>
    <m/>
    <m/>
    <m/>
    <n v="8100"/>
    <n v="2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31"/>
    <d v="2020-06-16T12:36:05"/>
    <n v="4400"/>
    <m/>
    <m/>
    <n v="4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0"/>
    <d v="2020-06-16T12:36:05"/>
    <n v="18000"/>
    <m/>
    <m/>
    <m/>
    <n v="5850"/>
    <n v="12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1"/>
    <d v="2020-06-16T12:36:05"/>
    <n v="24"/>
    <m/>
    <m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28"/>
    <d v="2020-06-16T12:36:05"/>
    <n v="14800"/>
    <m/>
    <m/>
    <n v="6000"/>
    <n v="4400"/>
    <n v="4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3"/>
    <d v="2020-06-16T12:36:05"/>
    <n v="44"/>
    <m/>
    <m/>
    <m/>
    <m/>
    <n v="16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5"/>
    <d v="2020-06-16T12:36:05"/>
    <n v="8100"/>
    <m/>
    <m/>
    <n v="8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6"/>
    <d v="2020-06-16T12:36:05"/>
    <n v="6897"/>
    <n v="2904"/>
    <n v="3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23"/>
    <d v="2020-06-16T12:36:05"/>
    <n v="7"/>
    <m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32"/>
    <d v="2020-06-16T12:36:05"/>
    <n v="4"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7"/>
    <d v="2020-06-16T12:36:05"/>
    <n v="394"/>
    <m/>
    <n v="2"/>
    <n v="180"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8"/>
    <d v="2020-06-16T12:36:05"/>
    <n v="9"/>
    <m/>
    <m/>
    <n v="2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9"/>
    <d v="2020-06-16T12:36:05"/>
    <n v="34"/>
    <m/>
    <m/>
    <m/>
    <m/>
    <n v="8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10"/>
    <d v="2020-06-16T12:36:05"/>
    <n v="873"/>
    <m/>
    <m/>
    <m/>
    <m/>
    <n v="202"/>
    <n v="362"/>
    <n v="3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24"/>
    <d v="2020-06-16T12:36:05"/>
    <n v="21"/>
    <m/>
    <m/>
    <m/>
    <m/>
    <m/>
    <m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11"/>
    <d v="2020-06-16T12:36:05"/>
    <n v="244"/>
    <m/>
    <m/>
    <m/>
    <m/>
    <m/>
    <m/>
    <m/>
    <n v="100"/>
    <m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12"/>
    <d v="2020-06-16T12:36:05"/>
    <n v="40"/>
    <m/>
    <m/>
    <n v="2"/>
    <n v="4"/>
    <n v="8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13"/>
    <d v="2020-06-16T12:36:05"/>
    <n v="5"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14"/>
    <d v="2020-06-16T12:36:05"/>
    <n v="27"/>
    <m/>
    <m/>
    <n v="1"/>
    <n v="2"/>
    <n v="4"/>
    <n v="4"/>
    <n v="9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16"/>
    <d v="2020-06-16T12:36:05"/>
    <n v="807"/>
    <m/>
    <n v="1"/>
    <n v="90"/>
    <n v="106"/>
    <n v="101"/>
    <n v="181"/>
    <n v="156"/>
    <n v="100"/>
    <m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17"/>
    <d v="2020-06-16T12:36:05"/>
    <n v="34"/>
    <m/>
    <m/>
    <n v="5"/>
    <n v="7"/>
    <n v="8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25"/>
    <d v="2020-06-16T12:36:05"/>
    <n v="45"/>
    <m/>
    <n v="8"/>
    <n v="45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37"/>
    <d v="2020-06-16T12:36:05"/>
    <n v="8"/>
    <m/>
    <n v="2"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18"/>
    <d v="2020-06-16T12:36:05"/>
    <n v="173"/>
    <m/>
    <n v="33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19"/>
    <d v="2020-06-16T12:36:05"/>
    <n v="869"/>
    <n v="3"/>
    <n v="128"/>
    <n v="869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20"/>
    <d v="2020-06-16T12:36:05"/>
    <n v="869"/>
    <n v="8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17"/>
    <x v="21"/>
    <d v="2020-06-16T12:36:05"/>
    <n v="173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8"/>
    <x v="0"/>
    <d v="2020-06-16T12:37:03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8"/>
    <x v="28"/>
    <d v="2020-06-16T12:37:03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8"/>
    <x v="22"/>
    <d v="2020-06-16T12:37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8"/>
    <x v="23"/>
    <d v="2020-06-16T12:37:03"/>
    <n v="14"/>
    <n v="2"/>
    <n v="4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8"/>
    <x v="7"/>
    <d v="2020-06-16T12:37:03"/>
    <n v="151"/>
    <n v="2"/>
    <n v="1"/>
    <n v="6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8"/>
    <x v="8"/>
    <d v="2020-06-16T12:37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8"/>
    <x v="9"/>
    <d v="2020-06-16T12:37:03"/>
    <n v="10"/>
    <m/>
    <m/>
    <m/>
    <m/>
    <n v="0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8"/>
    <x v="10"/>
    <d v="2020-06-16T12:37:03"/>
    <n v="452"/>
    <m/>
    <m/>
    <m/>
    <m/>
    <n v="88"/>
    <n v="154"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8"/>
    <x v="24"/>
    <d v="2020-06-16T12:37:03"/>
    <n v="5"/>
    <m/>
    <m/>
    <m/>
    <m/>
    <m/>
    <m/>
    <m/>
    <m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8"/>
    <x v="11"/>
    <d v="2020-06-16T12:37:03"/>
    <n v="98"/>
    <m/>
    <m/>
    <m/>
    <m/>
    <m/>
    <m/>
    <m/>
    <n v="50"/>
    <m/>
    <n v="4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8"/>
    <x v="12"/>
    <d v="2020-06-16T12:37:03"/>
    <n v="18"/>
    <m/>
    <m/>
    <m/>
    <n v="8"/>
    <n v="0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8"/>
    <x v="13"/>
    <d v="2020-06-16T12:37:0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8"/>
    <x v="14"/>
    <d v="2020-06-16T12:37:03"/>
    <n v="14"/>
    <n v="1"/>
    <n v="2"/>
    <n v="0"/>
    <n v="4"/>
    <n v="0"/>
    <n v="4"/>
    <n v="1"/>
    <m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8"/>
    <x v="16"/>
    <d v="2020-06-16T12:37:03"/>
    <n v="379"/>
    <n v="2"/>
    <n v="1"/>
    <n v="32"/>
    <n v="42"/>
    <n v="44"/>
    <n v="77"/>
    <n v="106"/>
    <n v="50"/>
    <m/>
    <n v="23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8"/>
    <x v="25"/>
    <d v="2020-06-16T12:37:03"/>
    <n v="4"/>
    <m/>
    <n v="3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8"/>
    <x v="26"/>
    <d v="2020-06-16T12:37:03"/>
    <n v="26"/>
    <m/>
    <n v="6"/>
    <n v="26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8"/>
    <x v="27"/>
    <d v="2020-06-16T12:37:03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8"/>
    <x v="18"/>
    <d v="2020-06-16T12:37:03"/>
    <n v="24"/>
    <m/>
    <n v="25"/>
    <n v="2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8"/>
    <x v="19"/>
    <d v="2020-06-16T12:37:03"/>
    <n v="230"/>
    <m/>
    <n v="147"/>
    <n v="230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8"/>
    <x v="20"/>
    <d v="2020-06-16T12:37:03"/>
    <n v="230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318"/>
    <x v="21"/>
    <d v="2020-06-16T12:37:03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0"/>
    <d v="2020-06-16T12:38:05"/>
    <n v="14.85"/>
    <m/>
    <m/>
    <n v="10.8"/>
    <n v="4.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1"/>
    <d v="2020-06-16T12:38:05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28"/>
    <d v="2020-06-16T12:38:05"/>
    <n v="6"/>
    <m/>
    <m/>
    <n v="2.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3"/>
    <d v="2020-06-16T12:38:05"/>
    <n v="12"/>
    <m/>
    <m/>
    <m/>
    <m/>
    <n v="4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22"/>
    <d v="2020-06-16T12:38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6"/>
    <d v="2020-06-16T12:38:05"/>
    <n v="7.26"/>
    <n v="3.99"/>
    <m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23"/>
    <d v="2020-06-16T12:38:05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7"/>
    <d v="2020-06-16T12:38:05"/>
    <n v="383"/>
    <n v="0"/>
    <n v="5"/>
    <n v="162"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8"/>
    <d v="2020-06-16T12:38:05"/>
    <n v="7"/>
    <m/>
    <m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9"/>
    <d v="2020-06-16T12:38:05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10"/>
    <d v="2020-06-16T12:38:05"/>
    <n v="852"/>
    <m/>
    <m/>
    <m/>
    <m/>
    <n v="208"/>
    <n v="326"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24"/>
    <d v="2020-06-16T12:38:05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11"/>
    <d v="2020-06-16T12:38:05"/>
    <n v="210"/>
    <m/>
    <m/>
    <m/>
    <m/>
    <m/>
    <m/>
    <m/>
    <n v="95"/>
    <m/>
    <n v="11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12"/>
    <d v="2020-06-16T12:38:05"/>
    <n v="14"/>
    <m/>
    <m/>
    <n v="4"/>
    <n v="2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13"/>
    <d v="2020-06-16T12:38:05"/>
    <n v="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14"/>
    <d v="2020-06-16T12:38:05"/>
    <n v="9"/>
    <m/>
    <m/>
    <n v="2"/>
    <n v="1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16"/>
    <d v="2020-06-16T12:38:05"/>
    <n v="774"/>
    <n v="0"/>
    <n v="3"/>
    <n v="81"/>
    <n v="108"/>
    <n v="104"/>
    <n v="163"/>
    <n v="162"/>
    <n v="95"/>
    <m/>
    <n v="5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17"/>
    <d v="2020-06-16T12:38:05"/>
    <n v="11"/>
    <m/>
    <m/>
    <n v="2"/>
    <n v="3"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18"/>
    <d v="2020-06-16T12:38:05"/>
    <n v="98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19"/>
    <d v="2020-06-16T12:38:05"/>
    <n v="522"/>
    <n v="17"/>
    <n v="243"/>
    <n v="522"/>
    <n v="17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20"/>
    <d v="2020-06-16T12:38:05"/>
    <n v="522"/>
    <n v="5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19"/>
    <x v="21"/>
    <d v="2020-06-16T12:38:05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1"/>
    <x v="7"/>
    <d v="2020-06-16T12:38:38"/>
    <n v="124"/>
    <n v="0"/>
    <n v="2"/>
    <n v="54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1"/>
    <x v="9"/>
    <d v="2020-06-16T12:38:3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1"/>
    <x v="10"/>
    <d v="2020-06-16T12:38:38"/>
    <n v="247"/>
    <m/>
    <m/>
    <m/>
    <m/>
    <n v="54"/>
    <n v="132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1"/>
    <x v="24"/>
    <d v="2020-06-16T12:38:3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1"/>
    <x v="11"/>
    <d v="2020-06-16T12:38:38"/>
    <n v="65"/>
    <m/>
    <m/>
    <m/>
    <m/>
    <m/>
    <m/>
    <m/>
    <n v="29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1"/>
    <x v="12"/>
    <d v="2020-06-16T12:38:3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1"/>
    <x v="13"/>
    <d v="2020-06-16T12:38:38"/>
    <n v="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1"/>
    <x v="14"/>
    <d v="2020-06-16T12:38:38"/>
    <n v="2"/>
    <m/>
    <m/>
    <n v="0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1"/>
    <x v="16"/>
    <d v="2020-06-16T12:38:38"/>
    <n v="233"/>
    <n v="0"/>
    <n v="1"/>
    <n v="27"/>
    <n v="34"/>
    <n v="27"/>
    <n v="66"/>
    <n v="31"/>
    <n v="29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1"/>
    <x v="18"/>
    <d v="2020-06-16T12:38:38"/>
    <n v="9"/>
    <n v="0"/>
    <n v="0"/>
    <n v="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1"/>
    <x v="19"/>
    <d v="2020-06-16T12:38:38"/>
    <n v="212"/>
    <n v="1"/>
    <n v="20"/>
    <n v="212"/>
    <n v="1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1"/>
    <x v="20"/>
    <d v="2020-06-16T12:38:38"/>
    <n v="212"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1"/>
    <x v="21"/>
    <d v="2020-06-16T12:38:3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0"/>
    <d v="2020-06-16T12:39:21"/>
    <n v="16.649999999999999"/>
    <m/>
    <m/>
    <n v="9"/>
    <n v="4.5"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1"/>
    <d v="2020-06-16T12:39:21"/>
    <n v="20"/>
    <m/>
    <n v="2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28"/>
    <d v="2020-06-16T12:39:21"/>
    <n v="11.6"/>
    <m/>
    <m/>
    <n v="4.4000000000000004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3"/>
    <d v="2020-06-16T12:39:21"/>
    <n v="32"/>
    <m/>
    <m/>
    <m/>
    <m/>
    <n v="4"/>
    <n v="1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29"/>
    <d v="2020-06-16T12:39:2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5"/>
    <d v="2020-06-16T12:39:2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6"/>
    <d v="2020-06-16T12:39:21"/>
    <n v="6.17"/>
    <n v="3.27"/>
    <m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23"/>
    <d v="2020-06-16T12:39:21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7"/>
    <d v="2020-06-16T12:39:21"/>
    <n v="404"/>
    <m/>
    <n v="4"/>
    <n v="178"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8"/>
    <d v="2020-06-16T12:39:21"/>
    <n v="7"/>
    <m/>
    <m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9"/>
    <d v="2020-06-16T12:39:21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10"/>
    <d v="2020-06-16T12:39:21"/>
    <n v="759"/>
    <m/>
    <m/>
    <m/>
    <m/>
    <n v="176"/>
    <n v="324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24"/>
    <d v="2020-06-16T12:39:21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11"/>
    <d v="2020-06-16T12:39:21"/>
    <n v="138"/>
    <m/>
    <m/>
    <m/>
    <m/>
    <m/>
    <m/>
    <m/>
    <n v="68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12"/>
    <d v="2020-06-16T12:39:21"/>
    <n v="14"/>
    <m/>
    <m/>
    <n v="6"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13"/>
    <d v="2020-06-16T12:39:21"/>
    <n v="3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14"/>
    <d v="2020-06-16T12:39:21"/>
    <n v="11"/>
    <m/>
    <m/>
    <n v="3"/>
    <m/>
    <n v="1"/>
    <n v="1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16"/>
    <d v="2020-06-16T12:39:21"/>
    <n v="686"/>
    <m/>
    <n v="2"/>
    <n v="89"/>
    <n v="111"/>
    <n v="88"/>
    <n v="162"/>
    <n v="131"/>
    <n v="68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17"/>
    <d v="2020-06-16T12:39:21"/>
    <n v="27"/>
    <m/>
    <n v="1"/>
    <n v="4"/>
    <n v="5"/>
    <n v="2"/>
    <n v="9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25"/>
    <d v="2020-06-16T12:39:21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26"/>
    <d v="2020-06-16T12:39:21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27"/>
    <d v="2020-06-16T12:39:21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18"/>
    <d v="2020-06-16T12:39:21"/>
    <n v="34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19"/>
    <d v="2020-06-16T12:39:21"/>
    <n v="795"/>
    <m/>
    <m/>
    <n v="7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20"/>
    <d v="2020-06-16T12:39:21"/>
    <n v="795"/>
    <n v="7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2"/>
    <x v="21"/>
    <d v="2020-06-16T12:39:21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30"/>
    <d v="2020-06-16T12:39:36"/>
    <n v="11.7"/>
    <m/>
    <n v="3.15"/>
    <n v="2.7"/>
    <n v="1.35"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31"/>
    <d v="2020-06-16T12:39:36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0"/>
    <d v="2020-06-16T12:39:36"/>
    <n v="11.25"/>
    <m/>
    <n v="4.5"/>
    <m/>
    <m/>
    <n v="6.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1"/>
    <d v="2020-06-16T12:39:36"/>
    <n v="48"/>
    <n v="2"/>
    <n v="2"/>
    <n v="2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28"/>
    <d v="2020-06-16T12:39:36"/>
    <n v="6.4"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3"/>
    <d v="2020-06-16T12:39:36"/>
    <n v="119"/>
    <m/>
    <m/>
    <m/>
    <m/>
    <n v="18"/>
    <n v="56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29"/>
    <d v="2020-06-16T12:39:36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22"/>
    <d v="2020-06-16T12:39:36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5"/>
    <d v="2020-06-16T12:39:3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6"/>
    <d v="2020-06-16T12:39:36"/>
    <n v="14.88"/>
    <n v="11.62"/>
    <m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23"/>
    <d v="2020-06-16T12:39:36"/>
    <n v="27"/>
    <n v="2"/>
    <n v="2"/>
    <n v="1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32"/>
    <d v="2020-06-16T12:39:36"/>
    <n v="5"/>
    <m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7"/>
    <d v="2020-06-16T12:39:36"/>
    <n v="354"/>
    <n v="3"/>
    <n v="9"/>
    <n v="184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39"/>
    <d v="2020-06-16T12:39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8"/>
    <d v="2020-06-16T12:39:36"/>
    <n v="5"/>
    <m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9"/>
    <d v="2020-06-16T12:39:36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10"/>
    <d v="2020-06-16T12:39:36"/>
    <n v="756"/>
    <m/>
    <m/>
    <m/>
    <m/>
    <n v="168"/>
    <n v="332"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24"/>
    <d v="2020-06-16T12:39:36"/>
    <n v="23"/>
    <m/>
    <m/>
    <m/>
    <m/>
    <m/>
    <m/>
    <m/>
    <m/>
    <n v="15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11"/>
    <d v="2020-06-16T12:39:36"/>
    <n v="177"/>
    <m/>
    <m/>
    <m/>
    <m/>
    <m/>
    <m/>
    <m/>
    <n v="82"/>
    <m/>
    <n v="9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12"/>
    <d v="2020-06-16T12:39:36"/>
    <n v="30"/>
    <m/>
    <m/>
    <n v="10"/>
    <n v="8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13"/>
    <d v="2020-06-16T12:39:36"/>
    <n v="12"/>
    <n v="4"/>
    <m/>
    <n v="2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14"/>
    <d v="2020-06-16T12:39:36"/>
    <n v="25"/>
    <n v="1"/>
    <n v="1"/>
    <n v="5"/>
    <n v="4"/>
    <m/>
    <n v="3"/>
    <n v="3"/>
    <m/>
    <n v="5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16"/>
    <d v="2020-06-16T12:39:36"/>
    <n v="686"/>
    <n v="2"/>
    <n v="5"/>
    <n v="92"/>
    <n v="79"/>
    <n v="84"/>
    <n v="166"/>
    <n v="128"/>
    <n v="81"/>
    <m/>
    <n v="4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17"/>
    <d v="2020-06-16T12:39:36"/>
    <n v="87"/>
    <n v="2"/>
    <n v="1"/>
    <n v="12"/>
    <n v="10"/>
    <n v="9"/>
    <n v="28"/>
    <n v="23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25"/>
    <d v="2020-06-16T12:39:36"/>
    <n v="34"/>
    <m/>
    <n v="8"/>
    <n v="3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37"/>
    <d v="2020-06-16T12:39:36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18"/>
    <d v="2020-06-16T12:39:36"/>
    <n v="58"/>
    <n v="1"/>
    <n v="12"/>
    <n v="58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19"/>
    <d v="2020-06-16T12:39:36"/>
    <n v="1466"/>
    <n v="33"/>
    <n v="270"/>
    <n v="1466"/>
    <m/>
    <n v="2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20"/>
    <d v="2020-06-16T12:39:36"/>
    <n v="1466"/>
    <n v="14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33"/>
    <d v="2020-06-16T12:39:36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21"/>
    <d v="2020-06-16T12:39:36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323"/>
    <x v="34"/>
    <d v="2020-06-16T12:39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4"/>
    <x v="0"/>
    <d v="2020-06-16T12:42:44"/>
    <n v="5400"/>
    <m/>
    <m/>
    <m/>
    <m/>
    <n v="5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4"/>
    <x v="23"/>
    <d v="2020-06-16T12:42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4"/>
    <x v="7"/>
    <d v="2020-06-16T12:42:44"/>
    <n v="115"/>
    <n v="1"/>
    <n v="2"/>
    <n v="5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4"/>
    <x v="8"/>
    <d v="2020-06-16T12:42:4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4"/>
    <x v="9"/>
    <d v="2020-06-16T12:42:44"/>
    <n v="12"/>
    <m/>
    <m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4"/>
    <x v="10"/>
    <d v="2020-06-16T12:42:44"/>
    <n v="249"/>
    <m/>
    <m/>
    <m/>
    <m/>
    <n v="38"/>
    <n v="114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4"/>
    <x v="24"/>
    <d v="2020-06-16T12:42:44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4"/>
    <x v="11"/>
    <d v="2020-06-16T12:42:44"/>
    <n v="52"/>
    <m/>
    <m/>
    <m/>
    <m/>
    <m/>
    <m/>
    <m/>
    <n v="24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4"/>
    <x v="12"/>
    <d v="2020-06-16T12:42:44"/>
    <n v="14"/>
    <m/>
    <m/>
    <m/>
    <n v="2"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4"/>
    <x v="14"/>
    <d v="2020-06-16T12:42:44"/>
    <n v="8"/>
    <m/>
    <m/>
    <m/>
    <n v="1"/>
    <n v="2"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4"/>
    <x v="16"/>
    <d v="2020-06-16T12:42:44"/>
    <n v="218"/>
    <n v="1"/>
    <n v="1"/>
    <n v="25"/>
    <n v="30"/>
    <n v="19"/>
    <n v="54"/>
    <n v="50"/>
    <n v="2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4"/>
    <x v="18"/>
    <d v="2020-06-16T12:42:44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4"/>
    <x v="19"/>
    <d v="2020-06-16T12:42:44"/>
    <n v="302"/>
    <n v="4"/>
    <n v="65"/>
    <n v="30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4"/>
    <x v="20"/>
    <d v="2020-06-16T12:42:44"/>
    <n v="339"/>
    <n v="3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324"/>
    <x v="21"/>
    <d v="2020-06-16T12:42:4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0"/>
    <d v="2020-06-16T12:43:43"/>
    <n v="22.95"/>
    <n v="4.5"/>
    <n v="0"/>
    <n v="9"/>
    <n v="6.3"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1"/>
    <d v="2020-06-16T12:43:43"/>
    <n v="20"/>
    <n v="0"/>
    <n v="0"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3"/>
    <d v="2020-06-16T12:43:43"/>
    <n v="20"/>
    <m/>
    <m/>
    <m/>
    <m/>
    <n v="2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22"/>
    <d v="2020-06-16T12:43:43"/>
    <n v="6"/>
    <m/>
    <m/>
    <m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5"/>
    <d v="2020-06-16T12:43:43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6"/>
    <d v="2020-06-16T12:43:43"/>
    <n v="8.35"/>
    <n v="0"/>
    <n v="8.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23"/>
    <d v="2020-06-16T12:43:43"/>
    <n v="14"/>
    <n v="0"/>
    <n v="0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7"/>
    <d v="2020-06-16T12:43:43"/>
    <n v="442"/>
    <n v="12"/>
    <n v="10"/>
    <n v="200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8"/>
    <d v="2020-06-16T12:43:43"/>
    <n v="6"/>
    <n v="1"/>
    <n v="0"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9"/>
    <d v="2020-06-16T12:43:43"/>
    <n v="46"/>
    <m/>
    <m/>
    <m/>
    <m/>
    <n v="8"/>
    <n v="1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10"/>
    <d v="2020-06-16T12:43:43"/>
    <n v="1000"/>
    <m/>
    <m/>
    <m/>
    <m/>
    <n v="192"/>
    <n v="422"/>
    <n v="3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24"/>
    <d v="2020-06-16T12:43:43"/>
    <n v="30"/>
    <m/>
    <m/>
    <m/>
    <m/>
    <m/>
    <m/>
    <m/>
    <m/>
    <n v="3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11"/>
    <d v="2020-06-16T12:43:43"/>
    <n v="213"/>
    <m/>
    <m/>
    <m/>
    <m/>
    <m/>
    <m/>
    <m/>
    <n v="109"/>
    <m/>
    <n v="1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12"/>
    <d v="2020-06-16T12:43:43"/>
    <n v="58"/>
    <m/>
    <n v="0"/>
    <n v="4"/>
    <n v="8"/>
    <n v="8"/>
    <n v="1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13"/>
    <d v="2020-06-16T12:43:43"/>
    <n v="6"/>
    <n v="0"/>
    <n v="2"/>
    <n v="1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14"/>
    <d v="2020-06-16T12:43:43"/>
    <n v="39"/>
    <n v="0"/>
    <n v="0"/>
    <n v="2"/>
    <n v="4"/>
    <n v="4"/>
    <n v="6"/>
    <n v="13"/>
    <m/>
    <n v="1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16"/>
    <d v="2020-06-16T12:43:43"/>
    <n v="884"/>
    <n v="6"/>
    <n v="5"/>
    <n v="100"/>
    <n v="110"/>
    <n v="96"/>
    <n v="211"/>
    <n v="195"/>
    <n v="109"/>
    <m/>
    <n v="5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17"/>
    <d v="2020-06-16T12:43:43"/>
    <n v="20"/>
    <n v="0"/>
    <n v="0"/>
    <n v="2"/>
    <n v="8"/>
    <n v="1"/>
    <n v="6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25"/>
    <d v="2020-06-16T12:43:43"/>
    <n v="0"/>
    <n v="0"/>
    <n v="13"/>
    <n v="0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18"/>
    <d v="2020-06-16T12:43:43"/>
    <n v="29"/>
    <n v="0"/>
    <n v="27"/>
    <n v="29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19"/>
    <d v="2020-06-16T12:43:43"/>
    <n v="420"/>
    <n v="4"/>
    <n v="307"/>
    <n v="420"/>
    <n v="4"/>
    <n v="3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20"/>
    <d v="2020-06-16T12:43:43"/>
    <n v="420"/>
    <n v="4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325"/>
    <x v="21"/>
    <d v="2020-06-16T12:43:43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326"/>
    <x v="0"/>
    <d v="2020-06-16T12:44:02"/>
    <n v="3.15"/>
    <m/>
    <m/>
    <m/>
    <m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326"/>
    <x v="1"/>
    <d v="2020-06-16T12:44:0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326"/>
    <x v="3"/>
    <d v="2020-06-16T12:44:02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326"/>
    <x v="7"/>
    <d v="2020-06-16T12:44:02"/>
    <n v="139"/>
    <n v="5"/>
    <n v="8"/>
    <n v="78"/>
    <n v="4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326"/>
    <x v="8"/>
    <d v="2020-06-16T12:44:0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326"/>
    <x v="9"/>
    <d v="2020-06-16T12:44:02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326"/>
    <x v="10"/>
    <d v="2020-06-16T12:44:02"/>
    <n v="331"/>
    <m/>
    <m/>
    <m/>
    <m/>
    <n v="58"/>
    <n v="120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326"/>
    <x v="11"/>
    <d v="2020-06-16T12:44:02"/>
    <n v="73"/>
    <m/>
    <m/>
    <m/>
    <m/>
    <m/>
    <m/>
    <m/>
    <n v="32"/>
    <m/>
    <n v="3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326"/>
    <x v="12"/>
    <d v="2020-06-16T12:44:02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326"/>
    <x v="14"/>
    <d v="2020-06-16T12:44:02"/>
    <n v="5"/>
    <m/>
    <m/>
    <m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326"/>
    <x v="16"/>
    <d v="2020-06-16T12:44:02"/>
    <n v="293"/>
    <n v="3"/>
    <n v="5"/>
    <n v="39"/>
    <n v="23"/>
    <n v="29"/>
    <n v="61"/>
    <n v="79"/>
    <n v="32"/>
    <m/>
    <n v="1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326"/>
    <x v="17"/>
    <d v="2020-06-16T12:44:02"/>
    <n v="7"/>
    <n v="2"/>
    <m/>
    <m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326"/>
    <x v="26"/>
    <d v="2020-06-16T12:44:02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326"/>
    <x v="27"/>
    <d v="2020-06-16T12:44:0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326"/>
    <x v="18"/>
    <d v="2020-06-16T12:44:02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326"/>
    <x v="19"/>
    <d v="2020-06-16T12:44:02"/>
    <n v="213"/>
    <m/>
    <m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326"/>
    <x v="20"/>
    <d v="2020-06-16T12:44:02"/>
    <n v="213"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326"/>
    <x v="21"/>
    <d v="2020-06-16T12:44:0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0"/>
    <x v="3"/>
    <d v="2020-06-16T12:44:26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0"/>
    <x v="7"/>
    <d v="2020-06-16T12:44:26"/>
    <n v="16"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0"/>
    <x v="10"/>
    <d v="2020-06-16T12:44:26"/>
    <n v="46"/>
    <m/>
    <m/>
    <m/>
    <m/>
    <n v="10"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0"/>
    <x v="24"/>
    <d v="2020-06-16T12:44:26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0"/>
    <x v="11"/>
    <d v="2020-06-16T12:44:26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0"/>
    <x v="14"/>
    <d v="2020-06-16T12:44:26"/>
    <n v="2"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0"/>
    <x v="16"/>
    <d v="2020-06-16T12:44:26"/>
    <n v="34"/>
    <m/>
    <m/>
    <n v="4"/>
    <n v="4"/>
    <n v="5"/>
    <n v="11"/>
    <n v="7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0"/>
    <x v="17"/>
    <d v="2020-06-16T12:44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0"/>
    <x v="26"/>
    <d v="2020-06-16T12:44:26"/>
    <n v="2"/>
    <m/>
    <n v="0"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0"/>
    <x v="27"/>
    <d v="2020-06-16T12:44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0"/>
    <x v="19"/>
    <d v="2020-06-16T12:44:26"/>
    <n v="79"/>
    <n v="1"/>
    <n v="42"/>
    <n v="79"/>
    <n v="1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0"/>
    <x v="20"/>
    <d v="2020-06-16T12:44:26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1"/>
    <x v="7"/>
    <d v="2020-06-16T12:45:25"/>
    <n v="22"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1"/>
    <x v="10"/>
    <d v="2020-06-16T12:45:25"/>
    <n v="66"/>
    <m/>
    <m/>
    <m/>
    <m/>
    <n v="14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1"/>
    <x v="11"/>
    <d v="2020-06-16T12:45:25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1"/>
    <x v="16"/>
    <d v="2020-06-16T12:45:25"/>
    <n v="47"/>
    <m/>
    <m/>
    <n v="6"/>
    <n v="5"/>
    <n v="7"/>
    <n v="13"/>
    <n v="1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1"/>
    <x v="26"/>
    <d v="2020-06-16T12:45:25"/>
    <n v="0"/>
    <m/>
    <n v="7"/>
    <n v="0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1"/>
    <x v="19"/>
    <d v="2020-06-16T12:45:25"/>
    <n v="77"/>
    <m/>
    <n v="54"/>
    <n v="77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1"/>
    <x v="20"/>
    <d v="2020-06-16T12:45:25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2"/>
    <x v="0"/>
    <d v="2020-06-16T12:45:44"/>
    <n v="2.4"/>
    <m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2"/>
    <x v="7"/>
    <d v="2020-06-16T12:45:44"/>
    <n v="30"/>
    <m/>
    <m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2"/>
    <x v="8"/>
    <d v="2020-06-16T12:45:4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2"/>
    <x v="9"/>
    <d v="2020-06-16T12:45:4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2"/>
    <x v="10"/>
    <d v="2020-06-16T12:45:44"/>
    <n v="62"/>
    <m/>
    <m/>
    <m/>
    <m/>
    <n v="10"/>
    <n v="2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2"/>
    <x v="24"/>
    <d v="2020-06-16T12:45:4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2"/>
    <x v="11"/>
    <d v="2020-06-16T12:45:44"/>
    <n v="5"/>
    <m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2"/>
    <x v="12"/>
    <d v="2020-06-16T12:45:4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2"/>
    <x v="14"/>
    <d v="2020-06-16T12:45:44"/>
    <n v="3"/>
    <m/>
    <m/>
    <m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2"/>
    <x v="16"/>
    <d v="2020-06-16T12:45:44"/>
    <n v="51"/>
    <m/>
    <m/>
    <n v="6"/>
    <n v="9"/>
    <n v="5"/>
    <n v="14"/>
    <n v="1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2"/>
    <x v="19"/>
    <d v="2020-06-16T12:45:44"/>
    <n v="92"/>
    <m/>
    <n v="44"/>
    <n v="92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02"/>
    <x v="20"/>
    <d v="2020-06-16T12:45:44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4"/>
    <x v="19"/>
    <d v="2020-06-16T12:46:01"/>
    <n v="29"/>
    <n v="0"/>
    <m/>
    <n v="2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4"/>
    <x v="20"/>
    <d v="2020-06-16T12:46:0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5"/>
    <x v="22"/>
    <d v="2020-06-16T12:46:3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5"/>
    <x v="5"/>
    <d v="2020-06-16T12:46:3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5"/>
    <x v="7"/>
    <d v="2020-06-16T12:46:31"/>
    <n v="50"/>
    <n v="0"/>
    <n v="4"/>
    <n v="2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5"/>
    <x v="39"/>
    <d v="2020-06-16T12:46:3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5"/>
    <x v="9"/>
    <d v="2020-06-16T12:46:31"/>
    <n v="4"/>
    <m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5"/>
    <x v="10"/>
    <d v="2020-06-16T12:46:31"/>
    <n v="73"/>
    <m/>
    <m/>
    <m/>
    <m/>
    <n v="10"/>
    <n v="38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5"/>
    <x v="11"/>
    <d v="2020-06-16T12:46:31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5"/>
    <x v="12"/>
    <d v="2020-06-16T12:46:31"/>
    <n v="4"/>
    <m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5"/>
    <x v="13"/>
    <d v="2020-06-16T12:46:3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5"/>
    <x v="14"/>
    <d v="2020-06-16T12:46:31"/>
    <n v="3"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5"/>
    <x v="16"/>
    <d v="2020-06-16T12:46:31"/>
    <n v="66"/>
    <n v="0"/>
    <n v="2"/>
    <n v="10"/>
    <n v="13"/>
    <n v="5"/>
    <n v="19"/>
    <n v="13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5"/>
    <x v="18"/>
    <d v="2020-06-16T12:46:31"/>
    <n v="3"/>
    <m/>
    <n v="2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5"/>
    <x v="19"/>
    <d v="2020-06-16T12:46:31"/>
    <n v="93"/>
    <n v="0"/>
    <n v="2"/>
    <n v="93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5"/>
    <x v="20"/>
    <d v="2020-06-16T12:46:31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5"/>
    <x v="21"/>
    <d v="2020-06-16T12:46:3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7"/>
    <x v="7"/>
    <d v="2020-06-16T12:46:51"/>
    <n v="6"/>
    <n v="0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7"/>
    <x v="10"/>
    <d v="2020-06-16T12:46:51"/>
    <n v="27"/>
    <m/>
    <m/>
    <m/>
    <m/>
    <n v="2"/>
    <n v="1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7"/>
    <x v="11"/>
    <d v="2020-06-16T12:46:51"/>
    <n v="5"/>
    <m/>
    <m/>
    <m/>
    <m/>
    <m/>
    <m/>
    <m/>
    <n v="1"/>
    <m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7"/>
    <x v="16"/>
    <d v="2020-06-16T12:46:51"/>
    <n v="20"/>
    <n v="0"/>
    <n v="0"/>
    <n v="1"/>
    <n v="2"/>
    <n v="1"/>
    <n v="8"/>
    <n v="5"/>
    <n v="1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7"/>
    <x v="18"/>
    <d v="2020-06-16T12:46:51"/>
    <n v="5"/>
    <n v="0"/>
    <m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7"/>
    <x v="19"/>
    <d v="2020-06-16T12:46:51"/>
    <n v="35"/>
    <n v="0"/>
    <m/>
    <n v="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7"/>
    <x v="20"/>
    <d v="2020-06-16T12:46:51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105407"/>
    <x v="21"/>
    <d v="2020-06-16T12:46:5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09"/>
    <x v="23"/>
    <d v="2020-06-16T12:47:20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09"/>
    <x v="10"/>
    <d v="2020-06-16T12:47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09"/>
    <x v="11"/>
    <d v="2020-06-16T12:47:2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09"/>
    <x v="12"/>
    <d v="2020-06-16T12:47:2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09"/>
    <x v="16"/>
    <d v="2020-06-16T12:47:20"/>
    <n v="3"/>
    <m/>
    <m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09"/>
    <x v="18"/>
    <d v="2020-06-16T12:47:2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09"/>
    <x v="19"/>
    <d v="2020-06-16T12:47:20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09"/>
    <x v="20"/>
    <d v="2020-06-16T12:47:20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09"/>
    <x v="21"/>
    <d v="2020-06-16T12:47:2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0"/>
    <x v="23"/>
    <d v="2020-06-16T12:47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0"/>
    <x v="7"/>
    <d v="2020-06-16T12:47:56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0"/>
    <x v="10"/>
    <d v="2020-06-16T12:47:56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0"/>
    <x v="24"/>
    <d v="2020-06-16T12:47:56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0"/>
    <x v="14"/>
    <d v="2020-06-16T12:47:56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0"/>
    <x v="16"/>
    <d v="2020-06-16T12:47:56"/>
    <n v="7"/>
    <m/>
    <m/>
    <n v="1"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0"/>
    <x v="18"/>
    <d v="2020-06-16T12:47:5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0"/>
    <x v="19"/>
    <d v="2020-06-16T12:47:56"/>
    <n v="54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0"/>
    <x v="20"/>
    <d v="2020-06-16T12:47:56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0"/>
    <x v="21"/>
    <d v="2020-06-16T12:47:5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1"/>
    <x v="10"/>
    <d v="2020-06-16T12:48:1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1"/>
    <x v="11"/>
    <d v="2020-06-16T12:48:1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1"/>
    <x v="16"/>
    <d v="2020-06-16T12:48:17"/>
    <n v="5"/>
    <m/>
    <m/>
    <m/>
    <m/>
    <m/>
    <n v="1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1"/>
    <x v="18"/>
    <d v="2020-06-16T12:48:1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1"/>
    <x v="19"/>
    <d v="2020-06-16T12:48:17"/>
    <n v="27"/>
    <m/>
    <n v="8"/>
    <n v="27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1"/>
    <x v="20"/>
    <d v="2020-06-16T12:48:17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1"/>
    <x v="21"/>
    <d v="2020-06-16T12:48:1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3"/>
    <x v="7"/>
    <d v="2020-06-16T12:48:58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3"/>
    <x v="10"/>
    <d v="2020-06-16T12:48:58"/>
    <n v="36"/>
    <m/>
    <m/>
    <m/>
    <m/>
    <n v="6"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3"/>
    <x v="11"/>
    <d v="2020-06-16T12:48:58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3"/>
    <x v="16"/>
    <d v="2020-06-16T12:48:58"/>
    <n v="21"/>
    <m/>
    <m/>
    <n v="1"/>
    <m/>
    <n v="3"/>
    <n v="9"/>
    <n v="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3"/>
    <x v="25"/>
    <d v="2020-06-16T12:48:5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3"/>
    <x v="18"/>
    <d v="2020-06-16T12:48:58"/>
    <n v="8"/>
    <n v="0"/>
    <n v="5"/>
    <n v="8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3"/>
    <x v="19"/>
    <d v="2020-06-16T12:48:58"/>
    <n v="83"/>
    <n v="0"/>
    <n v="39"/>
    <n v="83"/>
    <n v="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3"/>
    <x v="20"/>
    <d v="2020-06-16T12:48:58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3"/>
    <x v="21"/>
    <d v="2020-06-16T12:48:58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4"/>
    <x v="7"/>
    <d v="2020-06-16T12:49:1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4"/>
    <x v="10"/>
    <d v="2020-06-16T12:49:15"/>
    <n v="16"/>
    <m/>
    <m/>
    <m/>
    <m/>
    <n v="1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4"/>
    <x v="11"/>
    <d v="2020-06-16T12:49:15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4"/>
    <x v="16"/>
    <d v="2020-06-16T12:49:15"/>
    <n v="15"/>
    <m/>
    <m/>
    <m/>
    <n v="3"/>
    <n v="5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4"/>
    <x v="18"/>
    <d v="2020-06-16T12:49:15"/>
    <n v="3"/>
    <m/>
    <n v="0"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4"/>
    <x v="19"/>
    <d v="2020-06-16T12:49:15"/>
    <n v="50"/>
    <m/>
    <n v="6"/>
    <n v="50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4"/>
    <x v="20"/>
    <d v="2020-06-16T12:49:15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414"/>
    <x v="21"/>
    <d v="2020-06-16T12:49:1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5"/>
    <x v="7"/>
    <d v="2020-06-16T12:49:40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5"/>
    <x v="10"/>
    <d v="2020-06-16T12:49:40"/>
    <n v="28"/>
    <m/>
    <m/>
    <m/>
    <m/>
    <n v="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5"/>
    <x v="11"/>
    <d v="2020-06-16T12:49:40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5"/>
    <x v="16"/>
    <d v="2020-06-16T12:49:40"/>
    <n v="23"/>
    <m/>
    <m/>
    <n v="2"/>
    <n v="3"/>
    <n v="2"/>
    <n v="8"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5"/>
    <x v="18"/>
    <d v="2020-06-16T12:49:40"/>
    <n v="23"/>
    <m/>
    <n v="1"/>
    <n v="2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5"/>
    <x v="19"/>
    <d v="2020-06-16T12:49:40"/>
    <n v="253"/>
    <m/>
    <n v="8"/>
    <n v="153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5"/>
    <x v="20"/>
    <d v="2020-06-16T12:49:40"/>
    <n v="153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5"/>
    <x v="21"/>
    <d v="2020-06-16T12:49:40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6"/>
    <x v="3"/>
    <d v="2020-06-16T12:49:5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6"/>
    <x v="22"/>
    <d v="2020-06-16T12:49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6"/>
    <x v="7"/>
    <d v="2020-06-16T12:49:59"/>
    <n v="34"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6"/>
    <x v="39"/>
    <d v="2020-06-16T12:49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6"/>
    <x v="10"/>
    <d v="2020-06-16T12:49:59"/>
    <n v="52"/>
    <m/>
    <m/>
    <m/>
    <m/>
    <n v="2"/>
    <n v="3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6"/>
    <x v="24"/>
    <d v="2020-06-16T12:49:5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6"/>
    <x v="11"/>
    <d v="2020-06-16T12:49:59"/>
    <n v="15"/>
    <m/>
    <m/>
    <m/>
    <m/>
    <m/>
    <m/>
    <m/>
    <n v="7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6"/>
    <x v="13"/>
    <d v="2020-06-16T12:49:59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6"/>
    <x v="14"/>
    <d v="2020-06-16T12:49:59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6"/>
    <x v="16"/>
    <d v="2020-06-16T12:49:59"/>
    <n v="54"/>
    <m/>
    <m/>
    <n v="9"/>
    <n v="8"/>
    <n v="1"/>
    <n v="16"/>
    <n v="9"/>
    <n v="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6"/>
    <x v="17"/>
    <d v="2020-06-16T12:49:59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6"/>
    <x v="25"/>
    <d v="2020-06-16T12:49:59"/>
    <n v="3"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6"/>
    <x v="26"/>
    <d v="2020-06-16T12:49:5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6"/>
    <x v="27"/>
    <d v="2020-06-16T12:49:5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6"/>
    <x v="18"/>
    <d v="2020-06-16T12:49:59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6"/>
    <x v="19"/>
    <d v="2020-06-16T12:49:59"/>
    <n v="110"/>
    <m/>
    <n v="24"/>
    <n v="110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6"/>
    <x v="20"/>
    <d v="2020-06-16T12:49:59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6"/>
    <x v="21"/>
    <d v="2020-06-16T12:49:5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7"/>
    <x v="1"/>
    <d v="2020-06-16T12:50:2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7"/>
    <x v="10"/>
    <d v="2020-06-16T12:50:25"/>
    <n v="20"/>
    <m/>
    <m/>
    <m/>
    <m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7"/>
    <x v="11"/>
    <d v="2020-06-16T12:50:25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7"/>
    <x v="16"/>
    <d v="2020-06-16T12:50:25"/>
    <n v="13"/>
    <m/>
    <m/>
    <m/>
    <m/>
    <n v="2"/>
    <n v="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7"/>
    <x v="17"/>
    <d v="2020-06-16T12:50:2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7"/>
    <x v="18"/>
    <d v="2020-06-16T12:50:2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7"/>
    <x v="19"/>
    <d v="2020-06-16T12:50:25"/>
    <n v="29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7"/>
    <x v="20"/>
    <d v="2020-06-16T12:50:25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7"/>
    <x v="21"/>
    <d v="2020-06-16T12:50:2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9"/>
    <x v="7"/>
    <d v="2020-06-16T12:50:51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9"/>
    <x v="10"/>
    <d v="2020-06-16T12:50:5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9"/>
    <x v="16"/>
    <d v="2020-06-16T12:50:51"/>
    <n v="3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9"/>
    <x v="18"/>
    <d v="2020-06-16T12:50:51"/>
    <n v="4"/>
    <m/>
    <n v="0"/>
    <n v="4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9"/>
    <x v="19"/>
    <d v="2020-06-16T12:50:51"/>
    <n v="51"/>
    <m/>
    <n v="6"/>
    <n v="5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9"/>
    <x v="20"/>
    <d v="2020-06-16T12:50:51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19"/>
    <x v="21"/>
    <d v="2020-06-16T12:50:5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22"/>
    <x v="7"/>
    <d v="2020-06-16T12:51:18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22"/>
    <x v="10"/>
    <d v="2020-06-16T12:51:18"/>
    <n v="6"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22"/>
    <x v="16"/>
    <d v="2020-06-16T12:51:18"/>
    <n v="7"/>
    <m/>
    <m/>
    <n v="2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22"/>
    <x v="25"/>
    <d v="2020-06-16T12:51:1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22"/>
    <x v="18"/>
    <d v="2020-06-16T12:51:18"/>
    <n v="7"/>
    <n v="1"/>
    <m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22"/>
    <x v="19"/>
    <d v="2020-06-16T12:51:18"/>
    <n v="24"/>
    <m/>
    <n v="5"/>
    <n v="2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22"/>
    <x v="20"/>
    <d v="2020-06-16T12:51:1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22"/>
    <x v="21"/>
    <d v="2020-06-16T12:51:1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25"/>
    <x v="10"/>
    <d v="2020-06-16T12:51:39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25"/>
    <x v="16"/>
    <d v="2020-06-16T12:51:39"/>
    <n v="6"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25"/>
    <x v="18"/>
    <d v="2020-06-16T12:51:39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25"/>
    <x v="19"/>
    <d v="2020-06-16T12:51:39"/>
    <n v="32"/>
    <m/>
    <n v="3"/>
    <n v="3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25"/>
    <x v="20"/>
    <d v="2020-06-16T12:51:39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25"/>
    <x v="21"/>
    <d v="2020-06-16T12:51:3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27"/>
    <x v="10"/>
    <d v="2020-06-16T12:52:04"/>
    <n v="16"/>
    <m/>
    <m/>
    <m/>
    <m/>
    <n v="4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27"/>
    <x v="11"/>
    <d v="2020-06-16T12:52:04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27"/>
    <x v="16"/>
    <d v="2020-06-16T12:52:04"/>
    <n v="10"/>
    <m/>
    <m/>
    <m/>
    <m/>
    <n v="2"/>
    <n v="1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27"/>
    <x v="25"/>
    <d v="2020-06-16T12:52:0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27"/>
    <x v="18"/>
    <d v="2020-06-16T12:52:0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27"/>
    <x v="19"/>
    <d v="2020-06-16T12:52:04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27"/>
    <x v="20"/>
    <d v="2020-06-16T12:52:04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27"/>
    <x v="21"/>
    <d v="2020-06-16T12:52:0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28"/>
    <x v="7"/>
    <d v="2020-06-16T12:52:22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28"/>
    <x v="10"/>
    <d v="2020-06-16T12:52:22"/>
    <n v="41"/>
    <m/>
    <m/>
    <m/>
    <m/>
    <n v="8"/>
    <n v="18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28"/>
    <x v="16"/>
    <d v="2020-06-16T12:52:22"/>
    <n v="25"/>
    <m/>
    <m/>
    <n v="2"/>
    <n v="2"/>
    <n v="4"/>
    <n v="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28"/>
    <x v="19"/>
    <d v="2020-06-16T12:52:22"/>
    <n v="95"/>
    <m/>
    <n v="1"/>
    <n v="9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28"/>
    <x v="20"/>
    <d v="2020-06-16T12:52:22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0"/>
    <x v="10"/>
    <d v="2020-06-16T12:52:41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0"/>
    <x v="16"/>
    <d v="2020-06-16T12:52:41"/>
    <n v="7"/>
    <m/>
    <m/>
    <m/>
    <m/>
    <m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0"/>
    <x v="18"/>
    <d v="2020-06-16T12:52:41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0"/>
    <x v="19"/>
    <d v="2020-06-16T12:52:41"/>
    <n v="18"/>
    <n v="1"/>
    <n v="0"/>
    <n v="18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0"/>
    <x v="20"/>
    <d v="2020-06-16T12:52:41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0"/>
    <x v="21"/>
    <d v="2020-06-16T12:52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1"/>
    <x v="7"/>
    <d v="2020-06-16T12:53:20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1"/>
    <x v="10"/>
    <d v="2020-06-16T12:53:20"/>
    <n v="18"/>
    <m/>
    <m/>
    <m/>
    <m/>
    <n v="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1"/>
    <x v="11"/>
    <d v="2020-06-16T12:53:2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1"/>
    <x v="16"/>
    <d v="2020-06-16T12:53:20"/>
    <n v="13"/>
    <m/>
    <m/>
    <m/>
    <n v="3"/>
    <n v="2"/>
    <n v="2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2"/>
    <x v="7"/>
    <d v="2020-06-16T12:53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2"/>
    <x v="10"/>
    <d v="2020-06-16T12:53:44"/>
    <n v="30"/>
    <m/>
    <m/>
    <m/>
    <m/>
    <n v="2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2"/>
    <x v="11"/>
    <d v="2020-06-16T12:53:44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2"/>
    <x v="16"/>
    <d v="2020-06-16T12:53:44"/>
    <n v="20"/>
    <m/>
    <m/>
    <m/>
    <n v="1"/>
    <n v="1"/>
    <n v="5"/>
    <n v="9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2"/>
    <x v="26"/>
    <d v="2020-06-16T12:53:4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2"/>
    <x v="27"/>
    <d v="2020-06-16T12:53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2"/>
    <x v="18"/>
    <d v="2020-06-16T12:53:44"/>
    <n v="7"/>
    <m/>
    <n v="2"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2"/>
    <x v="19"/>
    <d v="2020-06-16T12:53:44"/>
    <n v="42"/>
    <n v="2"/>
    <n v="20"/>
    <n v="42"/>
    <n v="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2"/>
    <x v="20"/>
    <d v="2020-06-16T12:53:44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2"/>
    <x v="21"/>
    <d v="2020-06-16T12:53:4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33"/>
    <x v="10"/>
    <d v="2020-06-16T12:54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33"/>
    <x v="16"/>
    <d v="2020-06-16T12:54:0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34"/>
    <x v="6"/>
    <d v="2020-06-16T12:55:56"/>
    <n v="4.3600000000000003"/>
    <n v="4.36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34"/>
    <x v="7"/>
    <d v="2020-06-16T12:55:56"/>
    <n v="14"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34"/>
    <x v="9"/>
    <d v="2020-06-16T12:55:5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34"/>
    <x v="10"/>
    <d v="2020-06-16T12:55:56"/>
    <n v="16"/>
    <m/>
    <m/>
    <m/>
    <m/>
    <n v="1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34"/>
    <x v="11"/>
    <d v="2020-06-16T12:55:56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34"/>
    <x v="12"/>
    <d v="2020-06-16T12:55:5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34"/>
    <x v="13"/>
    <d v="2020-06-16T12:55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34"/>
    <x v="14"/>
    <d v="2020-06-16T12:55:5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34"/>
    <x v="16"/>
    <d v="2020-06-16T12:55:56"/>
    <n v="16"/>
    <m/>
    <m/>
    <n v="2"/>
    <n v="5"/>
    <n v="5"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34"/>
    <x v="25"/>
    <d v="2020-06-16T12:55:56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34"/>
    <x v="18"/>
    <d v="2020-06-16T12:55:56"/>
    <n v="4"/>
    <m/>
    <n v="2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34"/>
    <x v="19"/>
    <d v="2020-06-16T12:55:56"/>
    <n v="33"/>
    <m/>
    <n v="11"/>
    <n v="33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34"/>
    <x v="20"/>
    <d v="2020-06-16T12:55:56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34"/>
    <x v="21"/>
    <d v="2020-06-16T12:55:5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5"/>
    <x v="22"/>
    <d v="2020-06-16T12:56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5"/>
    <x v="23"/>
    <d v="2020-06-16T12:56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5"/>
    <x v="7"/>
    <d v="2020-06-16T12:56:27"/>
    <n v="22"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5"/>
    <x v="39"/>
    <d v="2020-06-16T12:56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5"/>
    <x v="9"/>
    <d v="2020-06-16T12:56:27"/>
    <n v="6"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5"/>
    <x v="10"/>
    <d v="2020-06-16T12:56:27"/>
    <n v="38"/>
    <m/>
    <m/>
    <m/>
    <m/>
    <n v="4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5"/>
    <x v="11"/>
    <d v="2020-06-16T12:56:27"/>
    <n v="14"/>
    <m/>
    <m/>
    <m/>
    <m/>
    <m/>
    <m/>
    <m/>
    <n v="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5"/>
    <x v="12"/>
    <d v="2020-06-16T12:56:27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5"/>
    <x v="13"/>
    <d v="2020-06-16T12:56:27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5"/>
    <x v="14"/>
    <d v="2020-06-16T12:56:27"/>
    <n v="4"/>
    <m/>
    <m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5"/>
    <x v="16"/>
    <d v="2020-06-16T12:56:27"/>
    <n v="40"/>
    <m/>
    <m/>
    <n v="4"/>
    <n v="7"/>
    <n v="2"/>
    <n v="8"/>
    <n v="9"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5"/>
    <x v="18"/>
    <d v="2020-06-16T12:56:2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5"/>
    <x v="19"/>
    <d v="2020-06-16T12:56:27"/>
    <n v="56"/>
    <m/>
    <n v="36"/>
    <n v="56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5"/>
    <x v="20"/>
    <d v="2020-06-16T12:56:27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5"/>
    <x v="21"/>
    <d v="2020-06-16T12:56:2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6"/>
    <x v="7"/>
    <d v="2020-06-16T14:40:12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6"/>
    <x v="10"/>
    <d v="2020-06-16T14:40:12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6"/>
    <x v="16"/>
    <d v="2020-06-16T14:40:12"/>
    <n v="7"/>
    <m/>
    <m/>
    <n v="1"/>
    <n v="1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6"/>
    <x v="18"/>
    <d v="2020-06-16T14:40:1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6"/>
    <x v="19"/>
    <d v="2020-06-16T14:40:1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37"/>
    <x v="25"/>
    <d v="2020-06-16T14:40:43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37"/>
    <x v="18"/>
    <d v="2020-06-16T14:40:43"/>
    <n v="27"/>
    <n v="1"/>
    <m/>
    <n v="2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37"/>
    <x v="19"/>
    <d v="2020-06-16T14:40:43"/>
    <n v="121"/>
    <n v="3"/>
    <n v="4"/>
    <n v="121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37"/>
    <x v="20"/>
    <d v="2020-06-16T14:40:43"/>
    <n v="121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37"/>
    <x v="21"/>
    <d v="2020-06-16T14:40:43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39"/>
    <x v="7"/>
    <d v="2020-06-16T14:41:01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39"/>
    <x v="10"/>
    <d v="2020-06-16T14:41:01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39"/>
    <x v="11"/>
    <d v="2020-06-16T14:41:0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39"/>
    <x v="16"/>
    <d v="2020-06-16T14:41:01"/>
    <n v="7"/>
    <m/>
    <m/>
    <n v="1"/>
    <n v="1"/>
    <m/>
    <n v="1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39"/>
    <x v="18"/>
    <d v="2020-06-16T14:41:01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39"/>
    <x v="19"/>
    <d v="2020-06-16T14:41:01"/>
    <n v="47"/>
    <m/>
    <n v="11"/>
    <n v="47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39"/>
    <x v="20"/>
    <d v="2020-06-16T14:41:01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39"/>
    <x v="21"/>
    <d v="2020-06-16T14:41:0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440"/>
    <x v="19"/>
    <d v="2020-06-16T14:46:41"/>
    <n v="47"/>
    <m/>
    <n v="6"/>
    <n v="47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440"/>
    <x v="20"/>
    <d v="2020-06-16T14:46:41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41"/>
    <x v="7"/>
    <d v="2020-06-16T14:47:1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41"/>
    <x v="10"/>
    <d v="2020-06-16T14:47:15"/>
    <n v="20"/>
    <m/>
    <m/>
    <m/>
    <m/>
    <n v="6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41"/>
    <x v="11"/>
    <d v="2020-06-16T14:47:15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41"/>
    <x v="16"/>
    <d v="2020-06-16T14:47:15"/>
    <n v="13"/>
    <m/>
    <m/>
    <m/>
    <n v="1"/>
    <n v="3"/>
    <n v="4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41"/>
    <x v="18"/>
    <d v="2020-06-16T14:47:15"/>
    <n v="5"/>
    <n v="1"/>
    <n v="1"/>
    <n v="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41"/>
    <x v="19"/>
    <d v="2020-06-16T14:47:15"/>
    <n v="29"/>
    <m/>
    <n v="5"/>
    <n v="29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41"/>
    <x v="20"/>
    <d v="2020-06-16T14:47:15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41"/>
    <x v="21"/>
    <d v="2020-06-16T14:47:1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442"/>
    <x v="7"/>
    <d v="2020-06-16T14:47:4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442"/>
    <x v="10"/>
    <d v="2020-06-16T14:47:43"/>
    <n v="7"/>
    <m/>
    <m/>
    <m/>
    <m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442"/>
    <x v="16"/>
    <d v="2020-06-16T14:47:43"/>
    <n v="5"/>
    <m/>
    <m/>
    <m/>
    <n v="1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442"/>
    <x v="26"/>
    <d v="2020-06-16T14:47:43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442"/>
    <x v="27"/>
    <d v="2020-06-16T14:47:4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442"/>
    <x v="19"/>
    <d v="2020-06-16T14:47:43"/>
    <n v="19"/>
    <m/>
    <n v="1"/>
    <n v="1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442"/>
    <x v="20"/>
    <d v="2020-06-16T14:47:43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3"/>
    <x v="7"/>
    <d v="2020-06-16T14:48:09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3"/>
    <x v="10"/>
    <d v="2020-06-16T14:48:09"/>
    <n v="28"/>
    <m/>
    <m/>
    <m/>
    <m/>
    <n v="2"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6"/>
    <x v="20"/>
    <d v="2020-06-16T14:40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36"/>
    <x v="21"/>
    <d v="2020-06-16T14:40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37"/>
    <x v="7"/>
    <d v="2020-06-16T14:40:43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37"/>
    <x v="10"/>
    <d v="2020-06-16T14:40:43"/>
    <n v="24"/>
    <m/>
    <m/>
    <m/>
    <m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37"/>
    <x v="24"/>
    <d v="2020-06-16T14:40:43"/>
    <n v="3"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37"/>
    <x v="11"/>
    <d v="2020-06-16T14:40:43"/>
    <n v="10"/>
    <m/>
    <m/>
    <m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37"/>
    <x v="14"/>
    <d v="2020-06-16T14:40:43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437"/>
    <x v="16"/>
    <d v="2020-06-16T14:40:43"/>
    <n v="20"/>
    <m/>
    <m/>
    <n v="2"/>
    <n v="1"/>
    <n v="6"/>
    <n v="2"/>
    <n v="4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3"/>
    <x v="11"/>
    <d v="2020-06-16T14:48:0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3"/>
    <x v="16"/>
    <d v="2020-06-16T14:48:09"/>
    <n v="19"/>
    <m/>
    <m/>
    <n v="1"/>
    <n v="2"/>
    <n v="1"/>
    <n v="9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3"/>
    <x v="18"/>
    <d v="2020-06-16T14:48:09"/>
    <n v="7"/>
    <m/>
    <n v="5"/>
    <n v="7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3"/>
    <x v="19"/>
    <d v="2020-06-16T14:48:09"/>
    <n v="98"/>
    <m/>
    <n v="4"/>
    <n v="98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3"/>
    <x v="20"/>
    <d v="2020-06-16T14:48:09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3"/>
    <x v="21"/>
    <d v="2020-06-16T14:48:0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4"/>
    <x v="1"/>
    <d v="2020-06-16T14:48:5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4"/>
    <x v="3"/>
    <d v="2020-06-16T14:48:55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4"/>
    <x v="7"/>
    <d v="2020-06-16T14:48:55"/>
    <n v="12"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4"/>
    <x v="10"/>
    <d v="2020-06-16T14:48:55"/>
    <n v="18"/>
    <m/>
    <m/>
    <m/>
    <m/>
    <n v="8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4"/>
    <x v="11"/>
    <d v="2020-06-16T14:48:55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4"/>
    <x v="16"/>
    <d v="2020-06-16T14:48:55"/>
    <n v="20"/>
    <m/>
    <m/>
    <n v="3"/>
    <n v="3"/>
    <n v="4"/>
    <n v="1"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4"/>
    <x v="17"/>
    <d v="2020-06-16T14:48:55"/>
    <n v="4"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4"/>
    <x v="18"/>
    <d v="2020-06-16T14:48:5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4"/>
    <x v="19"/>
    <d v="2020-06-16T14:48:55"/>
    <n v="33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4"/>
    <x v="20"/>
    <d v="2020-06-16T14:48:55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4"/>
    <x v="21"/>
    <d v="2020-06-16T14:48:55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5"/>
    <x v="7"/>
    <d v="2020-06-16T14:49:23"/>
    <n v="19"/>
    <m/>
    <n v="1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5"/>
    <x v="9"/>
    <d v="2020-06-16T14:49:2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5"/>
    <x v="10"/>
    <d v="2020-06-16T14:49:23"/>
    <n v="51"/>
    <m/>
    <m/>
    <m/>
    <m/>
    <n v="2"/>
    <n v="22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5"/>
    <x v="11"/>
    <d v="2020-06-16T14:49:23"/>
    <n v="4"/>
    <m/>
    <m/>
    <m/>
    <m/>
    <m/>
    <m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5"/>
    <x v="12"/>
    <d v="2020-06-16T14:49:2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5"/>
    <x v="14"/>
    <d v="2020-06-16T14:49:2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5"/>
    <x v="16"/>
    <d v="2020-06-16T14:49:23"/>
    <n v="40"/>
    <m/>
    <n v="1"/>
    <n v="6"/>
    <n v="3"/>
    <n v="1"/>
    <n v="11"/>
    <n v="14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5"/>
    <x v="18"/>
    <d v="2020-06-16T14:49:23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5"/>
    <x v="19"/>
    <d v="2020-06-16T14:49:23"/>
    <n v="51"/>
    <n v="1"/>
    <n v="4"/>
    <n v="51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5"/>
    <x v="20"/>
    <d v="2020-06-16T14:49:23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5"/>
    <x v="21"/>
    <d v="2020-06-16T14:49:2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6"/>
    <x v="9"/>
    <d v="2020-06-16T14:49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6"/>
    <x v="10"/>
    <d v="2020-06-16T14:49:41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6"/>
    <x v="12"/>
    <d v="2020-06-16T14:49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6"/>
    <x v="16"/>
    <d v="2020-06-16T14:49:41"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6"/>
    <x v="18"/>
    <d v="2020-06-16T14:49:4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6"/>
    <x v="19"/>
    <d v="2020-06-16T14:49:4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6"/>
    <x v="20"/>
    <d v="2020-06-16T14:49:4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6"/>
    <x v="21"/>
    <d v="2020-06-16T14:49:4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7"/>
    <x v="0"/>
    <d v="2020-06-16T14:49:59"/>
    <n v="2.25"/>
    <m/>
    <m/>
    <m/>
    <n v="2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7"/>
    <x v="7"/>
    <d v="2020-06-16T14:49:59"/>
    <n v="20"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7"/>
    <x v="8"/>
    <d v="2020-06-16T14:49:59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7"/>
    <x v="10"/>
    <d v="2020-06-16T14:49:59"/>
    <n v="50"/>
    <m/>
    <m/>
    <m/>
    <m/>
    <n v="12"/>
    <n v="16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7"/>
    <x v="11"/>
    <d v="2020-06-16T14:49:59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7"/>
    <x v="16"/>
    <d v="2020-06-16T14:49:59"/>
    <n v="41"/>
    <m/>
    <m/>
    <n v="4"/>
    <n v="6"/>
    <n v="6"/>
    <n v="8"/>
    <n v="11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7"/>
    <x v="19"/>
    <d v="2020-06-16T14:49:59"/>
    <n v="47"/>
    <m/>
    <n v="2"/>
    <n v="4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7"/>
    <x v="20"/>
    <d v="2020-06-16T14:49:59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8"/>
    <x v="7"/>
    <d v="2020-06-16T14:50:18"/>
    <n v="10"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8"/>
    <x v="10"/>
    <d v="2020-06-16T14:50:18"/>
    <n v="22"/>
    <m/>
    <m/>
    <m/>
    <m/>
    <n v="4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8"/>
    <x v="11"/>
    <d v="2020-06-16T14:50:18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8"/>
    <x v="16"/>
    <d v="2020-06-16T14:50:18"/>
    <n v="20"/>
    <m/>
    <m/>
    <n v="4"/>
    <n v="1"/>
    <n v="2"/>
    <n v="4"/>
    <n v="5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8"/>
    <x v="18"/>
    <d v="2020-06-16T14:50:1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8"/>
    <x v="19"/>
    <d v="2020-06-16T14:50:18"/>
    <n v="41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8"/>
    <x v="20"/>
    <d v="2020-06-16T14:50:18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8"/>
    <x v="21"/>
    <d v="2020-06-16T14:50:18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9"/>
    <x v="10"/>
    <d v="2020-06-16T14:50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9"/>
    <x v="11"/>
    <d v="2020-06-16T14:50:4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9"/>
    <x v="16"/>
    <d v="2020-06-16T14:50:40"/>
    <n v="2"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9"/>
    <x v="26"/>
    <d v="2020-06-16T14:50:4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9"/>
    <x v="27"/>
    <d v="2020-06-16T14:50: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9"/>
    <x v="18"/>
    <d v="2020-06-16T14:50:4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9"/>
    <x v="19"/>
    <d v="2020-06-16T14:50:40"/>
    <n v="22"/>
    <m/>
    <n v="3"/>
    <n v="2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9"/>
    <x v="20"/>
    <d v="2020-06-16T14:50:40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49"/>
    <x v="21"/>
    <d v="2020-06-16T14:50:4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50"/>
    <x v="7"/>
    <d v="2020-06-16T14:50:57"/>
    <n v="12"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50"/>
    <x v="10"/>
    <d v="2020-06-16T14:50:57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50"/>
    <x v="11"/>
    <d v="2020-06-16T14:50:57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50"/>
    <x v="16"/>
    <d v="2020-06-16T14:50:57"/>
    <n v="13"/>
    <m/>
    <m/>
    <n v="2"/>
    <n v="4"/>
    <m/>
    <n v="2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50"/>
    <x v="18"/>
    <d v="2020-06-16T14:50:57"/>
    <n v="20"/>
    <m/>
    <n v="4"/>
    <n v="20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50"/>
    <x v="19"/>
    <d v="2020-06-16T14:50:57"/>
    <n v="224"/>
    <m/>
    <n v="21"/>
    <n v="224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50"/>
    <x v="20"/>
    <d v="2020-06-16T14:50:57"/>
    <n v="224"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50"/>
    <x v="21"/>
    <d v="2020-06-16T14:50:57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51"/>
    <x v="10"/>
    <d v="2020-06-16T14:51:27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51"/>
    <x v="16"/>
    <d v="2020-06-16T14:51:27"/>
    <n v="4"/>
    <m/>
    <m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51"/>
    <x v="18"/>
    <d v="2020-06-16T14:51:27"/>
    <n v="10"/>
    <n v="0"/>
    <n v="0"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51"/>
    <x v="19"/>
    <d v="2020-06-16T14:51:27"/>
    <n v="77"/>
    <n v="0"/>
    <n v="1"/>
    <n v="77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51"/>
    <x v="20"/>
    <d v="2020-06-16T14:51:27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51"/>
    <x v="21"/>
    <d v="2020-06-16T14:51:27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2"/>
    <x v="3"/>
    <d v="2020-06-16T14:51:4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2"/>
    <x v="23"/>
    <d v="2020-06-16T14:51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2"/>
    <x v="7"/>
    <d v="2020-06-16T14:51:42"/>
    <n v="10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2"/>
    <x v="10"/>
    <d v="2020-06-16T14:51:42"/>
    <n v="36"/>
    <m/>
    <m/>
    <m/>
    <m/>
    <n v="10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2"/>
    <x v="24"/>
    <d v="2020-06-16T14:51:42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2"/>
    <x v="11"/>
    <d v="2020-06-16T14:51:42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2"/>
    <x v="14"/>
    <d v="2020-06-16T14:51:4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2"/>
    <x v="16"/>
    <d v="2020-06-16T14:51:42"/>
    <n v="27"/>
    <m/>
    <m/>
    <n v="1"/>
    <n v="4"/>
    <n v="5"/>
    <n v="7"/>
    <n v="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2"/>
    <x v="17"/>
    <d v="2020-06-16T14:51:4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2"/>
    <x v="18"/>
    <d v="2020-06-16T14:51:42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2"/>
    <x v="19"/>
    <d v="2020-06-16T14:51:42"/>
    <n v="33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2"/>
    <x v="20"/>
    <d v="2020-06-16T14:51:42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2"/>
    <x v="21"/>
    <d v="2020-06-16T14:51:4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3"/>
    <x v="23"/>
    <d v="2020-06-16T14:54:50"/>
    <n v="4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3"/>
    <x v="7"/>
    <d v="2020-06-16T14:54:50"/>
    <n v="27"/>
    <m/>
    <n v="1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3"/>
    <x v="9"/>
    <d v="2020-06-16T14:54:50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3"/>
    <x v="10"/>
    <d v="2020-06-16T14:54:50"/>
    <n v="112"/>
    <m/>
    <m/>
    <m/>
    <m/>
    <n v="14"/>
    <n v="38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3"/>
    <x v="24"/>
    <d v="2020-06-16T14:54:50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3"/>
    <x v="11"/>
    <d v="2020-06-16T14:54:50"/>
    <n v="13"/>
    <m/>
    <m/>
    <m/>
    <m/>
    <m/>
    <m/>
    <m/>
    <n v="6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3"/>
    <x v="12"/>
    <d v="2020-06-16T14:54:50"/>
    <n v="6"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3"/>
    <x v="14"/>
    <d v="2020-06-16T14:54:50"/>
    <n v="5"/>
    <n v="1"/>
    <m/>
    <n v="1"/>
    <m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3"/>
    <x v="16"/>
    <d v="2020-06-16T14:54:50"/>
    <n v="80"/>
    <m/>
    <n v="1"/>
    <n v="7"/>
    <n v="6"/>
    <n v="7"/>
    <n v="19"/>
    <n v="30"/>
    <n v="6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3"/>
    <x v="18"/>
    <d v="2020-06-16T14:54:50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3"/>
    <x v="19"/>
    <d v="2020-06-16T14:54:50"/>
    <n v="101"/>
    <m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3"/>
    <x v="20"/>
    <d v="2020-06-16T14:54:50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3"/>
    <x v="21"/>
    <d v="2020-06-16T14:54:5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4"/>
    <x v="7"/>
    <d v="2020-06-16T14:55:1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4"/>
    <x v="10"/>
    <d v="2020-06-16T14:55:14"/>
    <n v="7"/>
    <m/>
    <m/>
    <m/>
    <m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4"/>
    <x v="11"/>
    <d v="2020-06-16T14:55:1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4"/>
    <x v="16"/>
    <d v="2020-06-16T14:55:14"/>
    <n v="6"/>
    <m/>
    <m/>
    <m/>
    <n v="1"/>
    <m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4"/>
    <x v="18"/>
    <d v="2020-06-16T14:55:14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4"/>
    <x v="19"/>
    <d v="2020-06-16T14:55:14"/>
    <n v="42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4"/>
    <x v="20"/>
    <d v="2020-06-16T14:55:14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4"/>
    <x v="21"/>
    <d v="2020-06-16T14:55: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5"/>
    <x v="23"/>
    <d v="2020-06-16T14:55:3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5"/>
    <x v="7"/>
    <d v="2020-06-16T14:55:31"/>
    <n v="13"/>
    <n v="1"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5"/>
    <x v="10"/>
    <d v="2020-06-16T14:55:31"/>
    <n v="50"/>
    <m/>
    <m/>
    <m/>
    <m/>
    <n v="1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5"/>
    <x v="11"/>
    <d v="2020-06-16T14:55:31"/>
    <n v="13"/>
    <m/>
    <m/>
    <m/>
    <m/>
    <m/>
    <m/>
    <m/>
    <n v="6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5"/>
    <x v="12"/>
    <d v="2020-06-16T14:55:3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5"/>
    <x v="14"/>
    <d v="2020-06-16T14:55:3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5"/>
    <x v="16"/>
    <d v="2020-06-16T14:55:31"/>
    <n v="42"/>
    <n v="1"/>
    <m/>
    <n v="5"/>
    <n v="1"/>
    <n v="5"/>
    <n v="9"/>
    <n v="11"/>
    <n v="6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5"/>
    <x v="19"/>
    <d v="2020-06-16T14:55:31"/>
    <n v="63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5"/>
    <x v="20"/>
    <d v="2020-06-16T14:55:31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6"/>
    <x v="7"/>
    <d v="2020-06-16T14:56:08"/>
    <n v="24"/>
    <m/>
    <m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6"/>
    <x v="10"/>
    <d v="2020-06-16T14:56:08"/>
    <n v="48"/>
    <m/>
    <m/>
    <m/>
    <m/>
    <n v="8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6"/>
    <x v="11"/>
    <d v="2020-06-16T14:56:08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6"/>
    <x v="16"/>
    <d v="2020-06-16T14:56:08"/>
    <n v="39"/>
    <m/>
    <m/>
    <n v="8"/>
    <n v="4"/>
    <n v="4"/>
    <n v="9"/>
    <n v="1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6"/>
    <x v="18"/>
    <d v="2020-06-16T14:56:0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6"/>
    <x v="19"/>
    <d v="2020-06-16T14:56:08"/>
    <n v="47"/>
    <m/>
    <n v="5"/>
    <n v="47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6"/>
    <x v="20"/>
    <d v="2020-06-16T14:56:08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6"/>
    <x v="21"/>
    <d v="2020-06-16T14:56:0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7"/>
    <x v="7"/>
    <d v="2020-06-16T14:56:28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7"/>
    <x v="9"/>
    <d v="2020-06-16T14:56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7"/>
    <x v="10"/>
    <d v="2020-06-16T14:56:28"/>
    <n v="12"/>
    <m/>
    <m/>
    <m/>
    <m/>
    <n v="2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7"/>
    <x v="11"/>
    <d v="2020-06-16T14:56:2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7"/>
    <x v="12"/>
    <d v="2020-06-16T14:56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7"/>
    <x v="14"/>
    <d v="2020-06-16T14:56:28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7"/>
    <x v="16"/>
    <d v="2020-06-16T14:56:28"/>
    <n v="11"/>
    <m/>
    <m/>
    <n v="2"/>
    <n v="2"/>
    <n v="1"/>
    <n v="1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7"/>
    <x v="18"/>
    <d v="2020-06-16T14:56:2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7"/>
    <x v="19"/>
    <d v="2020-06-16T14:56:28"/>
    <n v="58"/>
    <m/>
    <n v="11"/>
    <n v="58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7"/>
    <x v="20"/>
    <d v="2020-06-16T14:56:28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7"/>
    <x v="21"/>
    <d v="2020-06-16T14:56:2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8"/>
    <x v="23"/>
    <d v="2020-06-16T14:56:4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8"/>
    <x v="7"/>
    <d v="2020-06-16T14:56:47"/>
    <n v="26"/>
    <n v="1"/>
    <n v="1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8"/>
    <x v="9"/>
    <d v="2020-06-16T14:56:47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8"/>
    <x v="10"/>
    <d v="2020-06-16T14:56:47"/>
    <n v="122"/>
    <m/>
    <m/>
    <m/>
    <m/>
    <n v="22"/>
    <n v="44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8"/>
    <x v="24"/>
    <d v="2020-06-16T14:56:47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8"/>
    <x v="11"/>
    <d v="2020-06-16T14:56:47"/>
    <n v="23"/>
    <m/>
    <m/>
    <m/>
    <m/>
    <m/>
    <m/>
    <m/>
    <n v="7"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8"/>
    <x v="12"/>
    <d v="2020-06-16T14:56:47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8"/>
    <x v="14"/>
    <d v="2020-06-16T14:56:47"/>
    <n v="4"/>
    <n v="1"/>
    <m/>
    <m/>
    <m/>
    <n v="2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8"/>
    <x v="16"/>
    <d v="2020-06-16T14:56:47"/>
    <n v="91"/>
    <n v="1"/>
    <n v="1"/>
    <n v="7"/>
    <n v="5"/>
    <n v="11"/>
    <n v="22"/>
    <n v="28"/>
    <n v="7"/>
    <m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8"/>
    <x v="18"/>
    <d v="2020-06-16T14:56:47"/>
    <n v="18"/>
    <m/>
    <n v="3"/>
    <n v="18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8"/>
    <x v="19"/>
    <d v="2020-06-16T14:56:47"/>
    <n v="183"/>
    <m/>
    <n v="13"/>
    <n v="18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8"/>
    <x v="20"/>
    <d v="2020-06-16T14:56:47"/>
    <n v="183"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58"/>
    <x v="21"/>
    <d v="2020-06-16T14:56:47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59"/>
    <x v="10"/>
    <d v="2020-06-16T14:57:13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59"/>
    <x v="11"/>
    <d v="2020-06-16T14:57:13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59"/>
    <x v="16"/>
    <d v="2020-06-16T14:57:13"/>
    <n v="10"/>
    <m/>
    <m/>
    <m/>
    <m/>
    <n v="1"/>
    <n v="3"/>
    <n v="3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59"/>
    <x v="26"/>
    <d v="2020-06-16T14:57:13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59"/>
    <x v="27"/>
    <d v="2020-06-16T14:57:1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59"/>
    <x v="19"/>
    <d v="2020-06-16T14:57:13"/>
    <n v="57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59"/>
    <x v="20"/>
    <d v="2020-06-16T14:57:13"/>
    <n v="91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0"/>
    <x v="7"/>
    <d v="2020-06-16T14:57:45"/>
    <n v="18"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0"/>
    <x v="9"/>
    <d v="2020-06-16T14:57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0"/>
    <x v="10"/>
    <d v="2020-06-16T14:57:45"/>
    <n v="42"/>
    <m/>
    <m/>
    <m/>
    <m/>
    <n v="6"/>
    <n v="1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0"/>
    <x v="11"/>
    <d v="2020-06-16T14:57:45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0"/>
    <x v="12"/>
    <d v="2020-06-16T14:57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0"/>
    <x v="14"/>
    <d v="2020-06-16T14:57:4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0"/>
    <x v="16"/>
    <d v="2020-06-16T14:57:45"/>
    <n v="33"/>
    <m/>
    <m/>
    <n v="4"/>
    <n v="5"/>
    <n v="3"/>
    <n v="6"/>
    <n v="1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0"/>
    <x v="18"/>
    <d v="2020-06-16T14:57:45"/>
    <n v="10"/>
    <m/>
    <n v="1"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0"/>
    <x v="19"/>
    <d v="2020-06-16T14:57:45"/>
    <n v="90"/>
    <m/>
    <n v="41"/>
    <n v="90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0"/>
    <x v="20"/>
    <d v="2020-06-16T14:57:45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0"/>
    <x v="21"/>
    <d v="2020-06-16T14:57:4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1"/>
    <x v="7"/>
    <d v="2020-06-16T14:58:08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1"/>
    <x v="10"/>
    <d v="2020-06-16T14:58:08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1"/>
    <x v="24"/>
    <d v="2020-06-16T14:58:08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1"/>
    <x v="11"/>
    <d v="2020-06-16T14:58:0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1"/>
    <x v="14"/>
    <d v="2020-06-16T14:58:08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1"/>
    <x v="16"/>
    <d v="2020-06-16T14:58:08"/>
    <n v="9"/>
    <m/>
    <m/>
    <m/>
    <n v="3"/>
    <m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1"/>
    <x v="18"/>
    <d v="2020-06-16T14:58:0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1"/>
    <x v="19"/>
    <d v="2020-06-16T14:58:08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1"/>
    <x v="20"/>
    <d v="2020-06-16T14:58:08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1"/>
    <x v="21"/>
    <d v="2020-06-16T14:58:0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2"/>
    <x v="28"/>
    <d v="2020-06-16T14:58:3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2"/>
    <x v="7"/>
    <d v="2020-06-16T14:58:3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2"/>
    <x v="8"/>
    <d v="2020-06-16T14:58:37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2"/>
    <x v="10"/>
    <d v="2020-06-16T14:58:37"/>
    <n v="12"/>
    <m/>
    <m/>
    <m/>
    <m/>
    <n v="4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2"/>
    <x v="24"/>
    <d v="2020-06-16T14:58:37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2"/>
    <x v="14"/>
    <d v="2020-06-16T14:58:37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2"/>
    <x v="16"/>
    <d v="2020-06-16T14:58:37"/>
    <n v="8"/>
    <m/>
    <m/>
    <n v="2"/>
    <m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2"/>
    <x v="18"/>
    <d v="2020-06-16T14:58:37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2"/>
    <x v="19"/>
    <d v="2020-06-16T14:58:37"/>
    <n v="31"/>
    <m/>
    <n v="13"/>
    <n v="31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2"/>
    <x v="20"/>
    <d v="2020-06-16T14:58:37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2"/>
    <x v="21"/>
    <d v="2020-06-16T14:58:37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3"/>
    <x v="6"/>
    <d v="2020-06-16T14:58:50"/>
    <n v="4.3600000000000003"/>
    <m/>
    <n v="4.36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3"/>
    <x v="7"/>
    <d v="2020-06-16T14:58:50"/>
    <n v="14"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3"/>
    <x v="10"/>
    <d v="2020-06-16T14:58:50"/>
    <n v="28"/>
    <m/>
    <m/>
    <m/>
    <m/>
    <n v="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3"/>
    <x v="11"/>
    <d v="2020-06-16T14:58:50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3"/>
    <x v="13"/>
    <d v="2020-06-16T14:58:5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3"/>
    <x v="16"/>
    <d v="2020-06-16T14:58:50"/>
    <n v="23"/>
    <m/>
    <m/>
    <n v="1"/>
    <n v="5"/>
    <n v="2"/>
    <n v="5"/>
    <n v="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3"/>
    <x v="18"/>
    <d v="2020-06-16T14:58:50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3"/>
    <x v="19"/>
    <d v="2020-06-16T14:58:50"/>
    <n v="67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3"/>
    <x v="20"/>
    <d v="2020-06-16T14:58:50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3"/>
    <x v="21"/>
    <d v="2020-06-16T14:58:50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4"/>
    <x v="7"/>
    <d v="2020-06-16T14:59:09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4"/>
    <x v="9"/>
    <d v="2020-06-16T14:59:0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4"/>
    <x v="10"/>
    <d v="2020-06-16T14:59:09"/>
    <n v="18"/>
    <m/>
    <m/>
    <m/>
    <m/>
    <m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4"/>
    <x v="11"/>
    <d v="2020-06-16T14:59:09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4"/>
    <x v="12"/>
    <d v="2020-06-16T14:59:0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4"/>
    <x v="14"/>
    <d v="2020-06-16T14:59:09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4"/>
    <x v="16"/>
    <d v="2020-06-16T14:59:09"/>
    <n v="17"/>
    <m/>
    <m/>
    <n v="3"/>
    <n v="2"/>
    <m/>
    <n v="2"/>
    <n v="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4"/>
    <x v="25"/>
    <d v="2020-06-16T14:59:0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4"/>
    <x v="18"/>
    <d v="2020-06-16T14:59:09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4"/>
    <x v="19"/>
    <d v="2020-06-16T14:59:09"/>
    <n v="72"/>
    <m/>
    <n v="3"/>
    <n v="7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4"/>
    <x v="20"/>
    <d v="2020-06-16T14:59:09"/>
    <n v="127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4"/>
    <x v="21"/>
    <d v="2020-06-16T14:59:09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5"/>
    <x v="7"/>
    <d v="2020-06-16T14:59:3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5"/>
    <x v="10"/>
    <d v="2020-06-16T14:59:31"/>
    <n v="14"/>
    <m/>
    <m/>
    <m/>
    <m/>
    <n v="6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5"/>
    <x v="11"/>
    <d v="2020-06-16T14:59:3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5"/>
    <x v="16"/>
    <d v="2020-06-16T14:59:31"/>
    <n v="10"/>
    <m/>
    <m/>
    <m/>
    <n v="2"/>
    <n v="2"/>
    <n v="3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5"/>
    <x v="18"/>
    <d v="2020-06-16T14:59:3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5"/>
    <x v="19"/>
    <d v="2020-06-16T14:59:31"/>
    <n v="15"/>
    <n v="2"/>
    <m/>
    <n v="1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5"/>
    <x v="20"/>
    <d v="2020-06-16T14:59:31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5"/>
    <x v="21"/>
    <d v="2020-06-16T14:59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6"/>
    <x v="7"/>
    <d v="2020-06-16T15:00:02"/>
    <n v="10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6"/>
    <x v="10"/>
    <d v="2020-06-16T15:00:02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6"/>
    <x v="16"/>
    <d v="2020-06-16T15:00:02"/>
    <n v="11"/>
    <m/>
    <m/>
    <n v="1"/>
    <n v="4"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6"/>
    <x v="18"/>
    <d v="2020-06-16T15:00:02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6"/>
    <x v="19"/>
    <d v="2020-06-16T15:00:02"/>
    <n v="17"/>
    <m/>
    <n v="5"/>
    <n v="17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6"/>
    <x v="20"/>
    <d v="2020-06-16T15:00:02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66"/>
    <x v="21"/>
    <d v="2020-06-16T15:00:0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7"/>
    <x v="0"/>
    <d v="2020-06-16T15:00:27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7"/>
    <x v="7"/>
    <d v="2020-06-16T15:00:27"/>
    <n v="16"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7"/>
    <x v="8"/>
    <d v="2020-06-16T15:00:27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7"/>
    <x v="9"/>
    <d v="2020-06-16T15:00:2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7"/>
    <x v="10"/>
    <d v="2020-06-16T15:00:27"/>
    <n v="44"/>
    <m/>
    <m/>
    <m/>
    <m/>
    <n v="4"/>
    <n v="2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7"/>
    <x v="11"/>
    <d v="2020-06-16T15:00:27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7"/>
    <x v="12"/>
    <d v="2020-06-16T15:00:2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7"/>
    <x v="14"/>
    <d v="2020-06-16T15:00:27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7"/>
    <x v="16"/>
    <d v="2020-06-16T15:00:27"/>
    <n v="34"/>
    <m/>
    <m/>
    <n v="4"/>
    <n v="4"/>
    <n v="2"/>
    <n v="11"/>
    <n v="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7"/>
    <x v="18"/>
    <d v="2020-06-16T15:00:2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7"/>
    <x v="19"/>
    <d v="2020-06-16T15:00:27"/>
    <n v="39"/>
    <n v="1"/>
    <n v="28"/>
    <n v="39"/>
    <n v="1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7"/>
    <x v="20"/>
    <d v="2020-06-16T15:00:2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7"/>
    <x v="21"/>
    <d v="2020-06-16T15:00:2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8"/>
    <x v="7"/>
    <d v="2020-06-16T15:00:46"/>
    <n v="12"/>
    <n v="0"/>
    <n v="0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8"/>
    <x v="10"/>
    <d v="2020-06-16T15:00:46"/>
    <n v="26"/>
    <m/>
    <m/>
    <m/>
    <m/>
    <n v="2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8"/>
    <x v="16"/>
    <d v="2020-06-16T15:00:46"/>
    <n v="19"/>
    <m/>
    <m/>
    <n v="5"/>
    <n v="1"/>
    <n v="1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8"/>
    <x v="19"/>
    <d v="2020-06-16T15:00:46"/>
    <n v="43"/>
    <m/>
    <n v="4"/>
    <n v="4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8"/>
    <x v="20"/>
    <d v="2020-06-16T15:00:46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9"/>
    <x v="0"/>
    <d v="2020-06-16T15:01:18"/>
    <n v="4.5"/>
    <m/>
    <m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9"/>
    <x v="7"/>
    <d v="2020-06-16T15:01:18"/>
    <n v="16"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9"/>
    <x v="8"/>
    <d v="2020-06-16T15:01:1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9"/>
    <x v="10"/>
    <d v="2020-06-16T15:01:18"/>
    <n v="46"/>
    <m/>
    <m/>
    <m/>
    <m/>
    <n v="12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6"/>
    <x v="23"/>
    <d v="2020-06-16T15:04:0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6"/>
    <x v="7"/>
    <d v="2020-06-16T15:04:04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6"/>
    <x v="10"/>
    <d v="2020-06-16T15:04:04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6"/>
    <x v="11"/>
    <d v="2020-06-16T15:04:0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6"/>
    <x v="12"/>
    <d v="2020-06-16T15:04:0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6"/>
    <x v="14"/>
    <d v="2020-06-16T15:04:0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6"/>
    <x v="16"/>
    <d v="2020-06-16T15:04:04"/>
    <n v="6"/>
    <m/>
    <m/>
    <n v="1"/>
    <n v="1"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6"/>
    <x v="18"/>
    <d v="2020-06-16T15:04:04"/>
    <n v="3"/>
    <n v="0"/>
    <m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7"/>
    <x v="18"/>
    <d v="2020-06-16T15:04:2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7"/>
    <x v="19"/>
    <d v="2020-06-16T15:04:25"/>
    <n v="82"/>
    <m/>
    <n v="0"/>
    <n v="8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7"/>
    <x v="20"/>
    <d v="2020-06-16T15:04:25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7"/>
    <x v="21"/>
    <d v="2020-06-16T15:04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78"/>
    <x v="7"/>
    <d v="2020-06-16T15:04:47"/>
    <n v="22"/>
    <n v="0"/>
    <n v="2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78"/>
    <x v="10"/>
    <d v="2020-06-16T15:04:47"/>
    <n v="48"/>
    <m/>
    <m/>
    <m/>
    <m/>
    <n v="14"/>
    <n v="2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78"/>
    <x v="11"/>
    <d v="2020-06-16T15:04:4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78"/>
    <x v="16"/>
    <d v="2020-06-16T15:04:47"/>
    <n v="36"/>
    <n v="0"/>
    <n v="1"/>
    <n v="3"/>
    <n v="7"/>
    <n v="7"/>
    <n v="13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78"/>
    <x v="18"/>
    <d v="2020-06-16T15:04:47"/>
    <n v="7"/>
    <m/>
    <n v="3"/>
    <n v="7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78"/>
    <x v="19"/>
    <d v="2020-06-16T15:04:47"/>
    <n v="43"/>
    <m/>
    <n v="24"/>
    <n v="43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78"/>
    <x v="20"/>
    <d v="2020-06-16T15:04:47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78"/>
    <x v="21"/>
    <d v="2020-06-16T15:04:47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79"/>
    <x v="7"/>
    <d v="2020-06-16T15:05:22"/>
    <n v="20"/>
    <n v="0"/>
    <n v="0"/>
    <n v="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79"/>
    <x v="9"/>
    <d v="2020-06-16T15:05:2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79"/>
    <x v="10"/>
    <d v="2020-06-16T15:05:22"/>
    <n v="32"/>
    <m/>
    <m/>
    <m/>
    <m/>
    <n v="8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79"/>
    <x v="11"/>
    <d v="2020-06-16T15:05:22"/>
    <n v="5"/>
    <m/>
    <m/>
    <m/>
    <m/>
    <m/>
    <m/>
    <m/>
    <n v="3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0"/>
    <x v="7"/>
    <d v="2020-06-16T15:05:38"/>
    <n v="68"/>
    <n v="0"/>
    <n v="0"/>
    <n v="3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0"/>
    <x v="9"/>
    <d v="2020-06-16T15:05:3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0"/>
    <x v="10"/>
    <d v="2020-06-16T15:05:38"/>
    <n v="104"/>
    <m/>
    <m/>
    <m/>
    <m/>
    <n v="22"/>
    <n v="4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0"/>
    <x v="11"/>
    <d v="2020-06-16T15:05:38"/>
    <n v="26"/>
    <m/>
    <m/>
    <m/>
    <m/>
    <m/>
    <m/>
    <m/>
    <n v="16"/>
    <m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0"/>
    <x v="12"/>
    <d v="2020-06-16T15:05:3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0"/>
    <x v="14"/>
    <d v="2020-06-16T15:05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0"/>
    <x v="16"/>
    <d v="2020-06-16T15:05:38"/>
    <n v="107"/>
    <n v="0"/>
    <n v="0"/>
    <n v="15"/>
    <n v="19"/>
    <n v="11"/>
    <n v="24"/>
    <n v="17"/>
    <n v="16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0"/>
    <x v="17"/>
    <d v="2020-06-16T15:05:38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0"/>
    <x v="26"/>
    <d v="2020-06-16T15:05:38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0"/>
    <x v="27"/>
    <d v="2020-06-16T15:05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0"/>
    <x v="18"/>
    <d v="2020-06-16T15:05:38"/>
    <n v="10"/>
    <m/>
    <n v="5"/>
    <n v="1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0"/>
    <x v="19"/>
    <d v="2020-06-16T15:05:38"/>
    <n v="111"/>
    <m/>
    <n v="37"/>
    <n v="111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0"/>
    <x v="20"/>
    <d v="2020-06-16T15:05:38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0"/>
    <x v="21"/>
    <d v="2020-06-16T15:05:3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2"/>
    <x v="7"/>
    <d v="2020-06-16T15:06:14"/>
    <n v="2"/>
    <n v="0"/>
    <n v="0"/>
    <n v="0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2"/>
    <x v="10"/>
    <d v="2020-06-16T15:06:14"/>
    <n v="16"/>
    <m/>
    <m/>
    <m/>
    <m/>
    <n v="0"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2"/>
    <x v="16"/>
    <d v="2020-06-16T15:06:14"/>
    <n v="9"/>
    <n v="0"/>
    <n v="0"/>
    <n v="0"/>
    <n v="1"/>
    <n v="0"/>
    <n v="1"/>
    <n v="7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2"/>
    <x v="18"/>
    <d v="2020-06-16T15:06:14"/>
    <n v="9"/>
    <n v="120"/>
    <n v="0"/>
    <n v="9"/>
    <n v="1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2"/>
    <x v="19"/>
    <d v="2020-06-16T15:06:14"/>
    <n v="100"/>
    <n v="120"/>
    <n v="7"/>
    <n v="100"/>
    <n v="12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2"/>
    <x v="20"/>
    <d v="2020-06-16T15:06:14"/>
    <n v="10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2"/>
    <x v="21"/>
    <d v="2020-06-16T15:06:14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3"/>
    <x v="10"/>
    <d v="2020-06-16T15:06:36"/>
    <n v="16"/>
    <m/>
    <m/>
    <m/>
    <m/>
    <n v="2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3"/>
    <x v="16"/>
    <d v="2020-06-16T15:06:36"/>
    <n v="8"/>
    <m/>
    <m/>
    <m/>
    <m/>
    <n v="1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3"/>
    <x v="18"/>
    <d v="2020-06-16T15:06:36"/>
    <n v="5"/>
    <n v="0"/>
    <n v="1"/>
    <n v="5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3"/>
    <x v="19"/>
    <d v="2020-06-16T15:06:36"/>
    <n v="33"/>
    <n v="0"/>
    <n v="1"/>
    <n v="3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3"/>
    <x v="20"/>
    <d v="2020-06-16T15:06:36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3"/>
    <x v="21"/>
    <d v="2020-06-16T15:06:3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4"/>
    <x v="6"/>
    <d v="2020-06-16T15:07:01"/>
    <n v="3267"/>
    <m/>
    <m/>
    <n v="3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4"/>
    <x v="7"/>
    <d v="2020-06-16T15:07:01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4"/>
    <x v="9"/>
    <d v="2020-06-16T15:07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4"/>
    <x v="10"/>
    <d v="2020-06-16T15:07:01"/>
    <n v="34"/>
    <m/>
    <m/>
    <m/>
    <m/>
    <n v="4"/>
    <n v="1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4"/>
    <x v="11"/>
    <d v="2020-06-16T15:07:0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5"/>
    <x v="23"/>
    <d v="2020-06-16T15:07:24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5"/>
    <x v="7"/>
    <d v="2020-06-16T15:07:24"/>
    <n v="10"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5"/>
    <x v="9"/>
    <d v="2020-06-16T15:07:2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5"/>
    <x v="10"/>
    <d v="2020-06-16T15:07:24"/>
    <n v="22"/>
    <m/>
    <m/>
    <m/>
    <m/>
    <n v="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5"/>
    <x v="11"/>
    <d v="2020-06-16T15:07:2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5"/>
    <x v="12"/>
    <d v="2020-06-16T15:07:24"/>
    <n v="4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5"/>
    <x v="14"/>
    <d v="2020-06-16T15:07:24"/>
    <n v="2"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5"/>
    <x v="16"/>
    <d v="2020-06-16T15:07:24"/>
    <n v="17"/>
    <m/>
    <m/>
    <n v="4"/>
    <n v="1"/>
    <n v="1"/>
    <n v="5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9"/>
    <x v="11"/>
    <d v="2020-06-16T15:01:18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9"/>
    <x v="16"/>
    <d v="2020-06-16T15:01:18"/>
    <n v="36"/>
    <m/>
    <m/>
    <n v="6"/>
    <n v="2"/>
    <n v="6"/>
    <n v="8"/>
    <n v="9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9"/>
    <x v="18"/>
    <d v="2020-06-16T15:01:1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9"/>
    <x v="19"/>
    <d v="2020-06-16T15:01:18"/>
    <n v="80"/>
    <n v="0"/>
    <n v="10"/>
    <n v="8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9"/>
    <x v="20"/>
    <d v="2020-06-16T15:01:18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69"/>
    <x v="21"/>
    <d v="2020-06-16T15:01:1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0"/>
    <x v="7"/>
    <d v="2020-06-16T15:01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0"/>
    <x v="10"/>
    <d v="2020-06-16T15:01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0"/>
    <x v="16"/>
    <d v="2020-06-16T15:01:34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0"/>
    <x v="19"/>
    <d v="2020-06-16T15:01:34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0"/>
    <x v="20"/>
    <d v="2020-06-16T15:01:3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1"/>
    <x v="6"/>
    <d v="2020-06-16T15:01:54"/>
    <n v="7.98"/>
    <m/>
    <n v="3.99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1"/>
    <x v="7"/>
    <d v="2020-06-16T15:01:54"/>
    <n v="20"/>
    <m/>
    <m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1"/>
    <x v="10"/>
    <d v="2020-06-16T15:01:54"/>
    <n v="42"/>
    <m/>
    <m/>
    <m/>
    <m/>
    <n v="10"/>
    <n v="2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1"/>
    <x v="11"/>
    <d v="2020-06-16T15:01:54"/>
    <n v="12"/>
    <m/>
    <m/>
    <m/>
    <m/>
    <m/>
    <m/>
    <m/>
    <n v="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1"/>
    <x v="13"/>
    <d v="2020-06-16T15:01:54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1"/>
    <x v="16"/>
    <d v="2020-06-16T15:01:54"/>
    <n v="39"/>
    <m/>
    <m/>
    <n v="2"/>
    <n v="8"/>
    <n v="5"/>
    <n v="11"/>
    <n v="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1"/>
    <x v="18"/>
    <d v="2020-06-16T15:01:54"/>
    <n v="10"/>
    <m/>
    <n v="2"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1"/>
    <x v="19"/>
    <d v="2020-06-16T15:01:54"/>
    <n v="91"/>
    <n v="1"/>
    <n v="21"/>
    <n v="91"/>
    <n v="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1"/>
    <x v="20"/>
    <d v="2020-06-16T15:01:54"/>
    <n v="91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1"/>
    <x v="21"/>
    <d v="2020-06-16T15:01:5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2"/>
    <x v="0"/>
    <d v="2020-06-16T15:02:25"/>
    <n v="2.7"/>
    <m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2"/>
    <x v="7"/>
    <d v="2020-06-16T15:02:25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2"/>
    <x v="8"/>
    <d v="2020-06-16T15:02:2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2"/>
    <x v="9"/>
    <d v="2020-06-16T15:02:2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2"/>
    <x v="10"/>
    <d v="2020-06-16T15:02:25"/>
    <n v="22"/>
    <m/>
    <m/>
    <m/>
    <m/>
    <n v="4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2"/>
    <x v="11"/>
    <d v="2020-06-16T15:02:25"/>
    <n v="9"/>
    <m/>
    <m/>
    <m/>
    <m/>
    <m/>
    <m/>
    <m/>
    <n v="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2"/>
    <x v="12"/>
    <d v="2020-06-16T15:02:2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2"/>
    <x v="14"/>
    <d v="2020-06-16T15:02:2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2"/>
    <x v="16"/>
    <d v="2020-06-16T15:02:25"/>
    <n v="22"/>
    <n v="0"/>
    <n v="0"/>
    <n v="2"/>
    <n v="3"/>
    <n v="2"/>
    <n v="5"/>
    <n v="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2"/>
    <x v="26"/>
    <d v="2020-06-16T15:02:25"/>
    <n v="7"/>
    <m/>
    <n v="0"/>
    <n v="7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2"/>
    <x v="27"/>
    <d v="2020-06-16T15:02:2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2"/>
    <x v="18"/>
    <d v="2020-06-16T15:02:25"/>
    <n v="8"/>
    <m/>
    <n v="0"/>
    <n v="8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2"/>
    <x v="19"/>
    <d v="2020-06-16T15:02:25"/>
    <n v="71"/>
    <m/>
    <n v="0"/>
    <n v="7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2"/>
    <x v="20"/>
    <d v="2020-06-16T15:02:25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2"/>
    <x v="21"/>
    <d v="2020-06-16T15:02:2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3"/>
    <x v="1"/>
    <d v="2020-06-16T15:02:3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3"/>
    <x v="7"/>
    <d v="2020-06-16T15:02:38"/>
    <n v="34"/>
    <m/>
    <m/>
    <n v="1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3"/>
    <x v="9"/>
    <d v="2020-06-16T15:02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3"/>
    <x v="10"/>
    <d v="2020-06-16T15:02:38"/>
    <n v="72"/>
    <m/>
    <m/>
    <m/>
    <m/>
    <n v="16"/>
    <n v="4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3"/>
    <x v="11"/>
    <d v="2020-06-16T15:02:38"/>
    <n v="11"/>
    <m/>
    <m/>
    <m/>
    <m/>
    <m/>
    <m/>
    <m/>
    <n v="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3"/>
    <x v="12"/>
    <d v="2020-06-16T15:02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3"/>
    <x v="14"/>
    <d v="2020-06-16T15:02:38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3"/>
    <x v="16"/>
    <d v="2020-06-16T15:02:38"/>
    <n v="63"/>
    <m/>
    <m/>
    <n v="7"/>
    <n v="10"/>
    <n v="8"/>
    <n v="21"/>
    <n v="8"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3"/>
    <x v="17"/>
    <d v="2020-06-16T15:02:38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3"/>
    <x v="18"/>
    <d v="2020-06-16T15:02:38"/>
    <n v="5"/>
    <n v="0"/>
    <n v="0"/>
    <n v="5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3"/>
    <x v="19"/>
    <d v="2020-06-16T15:02:38"/>
    <n v="82"/>
    <n v="1"/>
    <n v="0"/>
    <n v="8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3"/>
    <x v="20"/>
    <d v="2020-06-16T15:02:38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3"/>
    <x v="21"/>
    <d v="2020-06-16T15:02:3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4"/>
    <x v="7"/>
    <d v="2020-06-16T15:03:14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4"/>
    <x v="10"/>
    <d v="2020-06-16T15:03:14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4"/>
    <x v="16"/>
    <d v="2020-06-16T15:03:14"/>
    <n v="8"/>
    <m/>
    <m/>
    <n v="1"/>
    <n v="1"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4"/>
    <x v="19"/>
    <d v="2020-06-16T15:03:14"/>
    <n v="14"/>
    <m/>
    <n v="4"/>
    <n v="1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474"/>
    <x v="20"/>
    <d v="2020-06-16T15:03:14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5"/>
    <x v="7"/>
    <d v="2020-06-16T15:03:3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5"/>
    <x v="10"/>
    <d v="2020-06-16T15:03:30"/>
    <n v="18"/>
    <m/>
    <m/>
    <m/>
    <m/>
    <n v="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5"/>
    <x v="11"/>
    <d v="2020-06-16T15:03:3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5"/>
    <x v="16"/>
    <d v="2020-06-16T15:03:30"/>
    <n v="15"/>
    <m/>
    <m/>
    <n v="5"/>
    <m/>
    <n v="2"/>
    <n v="3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5"/>
    <x v="37"/>
    <d v="2020-06-16T15:03:3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5"/>
    <x v="18"/>
    <d v="2020-06-16T15:03:30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5"/>
    <x v="19"/>
    <d v="2020-06-16T15:03:30"/>
    <n v="41"/>
    <m/>
    <n v="2"/>
    <n v="4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5"/>
    <x v="20"/>
    <d v="2020-06-16T15:03:30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5"/>
    <x v="21"/>
    <d v="2020-06-16T15:03:3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6"/>
    <x v="19"/>
    <d v="2020-06-16T15:04:04"/>
    <n v="22"/>
    <n v="0"/>
    <m/>
    <n v="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6"/>
    <x v="20"/>
    <d v="2020-06-16T15:04:04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6"/>
    <x v="21"/>
    <d v="2020-06-16T15:04:0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7"/>
    <x v="7"/>
    <d v="2020-06-16T15:04:25"/>
    <n v="18"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7"/>
    <x v="9"/>
    <d v="2020-06-16T15:04:25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7"/>
    <x v="10"/>
    <d v="2020-06-16T15:04:25"/>
    <n v="18"/>
    <m/>
    <m/>
    <m/>
    <m/>
    <n v="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7"/>
    <x v="12"/>
    <d v="2020-06-16T15:04:25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7"/>
    <x v="14"/>
    <d v="2020-06-16T15:04:2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6"/>
    <s v="105477"/>
    <x v="16"/>
    <d v="2020-06-16T15:04:25"/>
    <n v="18"/>
    <m/>
    <m/>
    <n v="6"/>
    <n v="3"/>
    <n v="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79"/>
    <x v="12"/>
    <d v="2020-06-16T15:05:2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79"/>
    <x v="14"/>
    <d v="2020-06-16T15:05:2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79"/>
    <x v="16"/>
    <d v="2020-06-16T15:05:22"/>
    <n v="30"/>
    <n v="0"/>
    <n v="0"/>
    <n v="1"/>
    <n v="9"/>
    <n v="4"/>
    <n v="6"/>
    <n v="6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79"/>
    <x v="18"/>
    <d v="2020-06-16T15:05:22"/>
    <n v="3"/>
    <m/>
    <n v="2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79"/>
    <x v="19"/>
    <d v="2020-06-16T15:05:22"/>
    <n v="84"/>
    <m/>
    <n v="21"/>
    <n v="84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79"/>
    <x v="20"/>
    <d v="2020-06-16T15:05:22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79"/>
    <x v="21"/>
    <d v="2020-06-16T15:05:2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0"/>
    <x v="3"/>
    <d v="2020-06-16T15:05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4"/>
    <x v="12"/>
    <d v="2020-06-16T15:07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4"/>
    <x v="13"/>
    <d v="2020-06-16T15:07:0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4"/>
    <x v="14"/>
    <d v="2020-06-16T15:07:0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4"/>
    <x v="16"/>
    <d v="2020-06-16T15:07:01"/>
    <n v="24"/>
    <m/>
    <m/>
    <m/>
    <n v="5"/>
    <n v="2"/>
    <n v="5"/>
    <n v="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4"/>
    <x v="18"/>
    <d v="2020-06-16T15:07:01"/>
    <n v="6"/>
    <n v="0"/>
    <n v="0"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4"/>
    <x v="19"/>
    <d v="2020-06-16T15:07:01"/>
    <n v="59"/>
    <n v="0"/>
    <n v="10"/>
    <n v="59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4"/>
    <x v="20"/>
    <d v="2020-06-16T15:07:01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4"/>
    <x v="21"/>
    <d v="2020-06-16T15:07:0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6"/>
    <x v="16"/>
    <d v="2020-06-16T15:07:44"/>
    <n v="7"/>
    <m/>
    <m/>
    <n v="1"/>
    <m/>
    <m/>
    <n v="1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6"/>
    <x v="17"/>
    <d v="2020-06-16T15:07:4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6"/>
    <x v="18"/>
    <d v="2020-06-16T15:07:44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6"/>
    <x v="19"/>
    <d v="2020-06-16T15:07:44"/>
    <n v="49"/>
    <m/>
    <n v="1"/>
    <n v="4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6"/>
    <x v="20"/>
    <d v="2020-06-16T15:07:44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6"/>
    <x v="21"/>
    <d v="2020-06-16T15:07:44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7"/>
    <x v="7"/>
    <d v="2020-06-16T15:08:02"/>
    <n v="25"/>
    <m/>
    <n v="1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7"/>
    <x v="10"/>
    <d v="2020-06-16T15:08:02"/>
    <n v="106"/>
    <m/>
    <m/>
    <m/>
    <m/>
    <n v="16"/>
    <n v="46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7"/>
    <x v="11"/>
    <d v="2020-06-16T15:08:02"/>
    <n v="28"/>
    <m/>
    <m/>
    <m/>
    <m/>
    <m/>
    <m/>
    <m/>
    <n v="13"/>
    <m/>
    <n v="1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7"/>
    <x v="16"/>
    <d v="2020-06-16T15:08:02"/>
    <n v="87"/>
    <m/>
    <n v="1"/>
    <n v="7"/>
    <n v="5"/>
    <n v="8"/>
    <n v="23"/>
    <n v="22"/>
    <n v="13"/>
    <m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7"/>
    <x v="18"/>
    <d v="2020-06-16T15:08:02"/>
    <n v="42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7"/>
    <x v="19"/>
    <d v="2020-06-16T15:08:02"/>
    <n v="121"/>
    <m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7"/>
    <x v="20"/>
    <d v="2020-06-16T15:08:02"/>
    <n v="121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7"/>
    <x v="21"/>
    <d v="2020-06-16T15:08:02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8"/>
    <x v="10"/>
    <d v="2020-06-16T15:08:4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8"/>
    <x v="16"/>
    <d v="2020-06-16T15:08:43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8"/>
    <x v="18"/>
    <d v="2020-06-16T15:08:4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8"/>
    <x v="19"/>
    <d v="2020-06-16T15:08:43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8"/>
    <x v="20"/>
    <d v="2020-06-16T15:08:43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88"/>
    <x v="21"/>
    <d v="2020-06-16T15:08:4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89"/>
    <x v="7"/>
    <d v="2020-06-16T15:09:08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89"/>
    <x v="10"/>
    <d v="2020-06-16T15:09:08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89"/>
    <x v="11"/>
    <d v="2020-06-16T15:09:0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89"/>
    <x v="16"/>
    <d v="2020-06-16T15:09:08"/>
    <n v="7"/>
    <m/>
    <m/>
    <n v="1"/>
    <n v="2"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89"/>
    <x v="19"/>
    <d v="2020-06-16T15:09:0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7"/>
    <s v="105489"/>
    <x v="20"/>
    <d v="2020-06-16T15:09:0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90"/>
    <x v="7"/>
    <d v="2020-06-16T15:10:0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90"/>
    <x v="9"/>
    <d v="2020-06-16T15:10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90"/>
    <x v="10"/>
    <d v="2020-06-16T15:10:06"/>
    <n v="8"/>
    <m/>
    <m/>
    <m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90"/>
    <x v="11"/>
    <d v="2020-06-16T15:10:06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90"/>
    <x v="12"/>
    <d v="2020-06-16T15:10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90"/>
    <x v="14"/>
    <d v="2020-06-16T15:10:06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1"/>
    <x v="16"/>
    <d v="2020-06-16T15:10:22"/>
    <n v="66"/>
    <m/>
    <m/>
    <n v="5"/>
    <n v="6"/>
    <n v="11"/>
    <n v="16"/>
    <n v="22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1"/>
    <x v="18"/>
    <d v="2020-06-16T15:10:22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1"/>
    <x v="19"/>
    <d v="2020-06-16T15:10:22"/>
    <n v="138"/>
    <m/>
    <m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1"/>
    <x v="20"/>
    <d v="2020-06-16T15:10:22"/>
    <n v="138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1"/>
    <x v="33"/>
    <d v="2020-06-16T15:10:2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1"/>
    <x v="21"/>
    <d v="2020-06-16T15:10:22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1"/>
    <x v="34"/>
    <d v="2020-06-16T15:10:2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2"/>
    <x v="7"/>
    <d v="2020-06-16T15:10:49"/>
    <n v="12"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5"/>
    <x v="18"/>
    <d v="2020-06-16T15:07:24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5"/>
    <x v="19"/>
    <d v="2020-06-16T15:07:24"/>
    <n v="61"/>
    <m/>
    <n v="4"/>
    <n v="6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5"/>
    <x v="20"/>
    <d v="2020-06-16T15:07:24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5"/>
    <x v="21"/>
    <d v="2020-06-16T15:07:24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6"/>
    <x v="3"/>
    <d v="2020-06-16T15:07:4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6"/>
    <x v="7"/>
    <d v="2020-06-16T15:07:4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6"/>
    <x v="10"/>
    <d v="2020-06-16T15:07:44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86"/>
    <x v="11"/>
    <d v="2020-06-16T15:07:4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4"/>
    <s v="105490"/>
    <x v="16"/>
    <d v="2020-06-16T15:10:06"/>
    <n v="7"/>
    <m/>
    <m/>
    <m/>
    <n v="1"/>
    <n v="3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1"/>
    <x v="23"/>
    <d v="2020-06-16T15:10:2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1"/>
    <x v="7"/>
    <d v="2020-06-16T15:10:22"/>
    <n v="22"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1"/>
    <x v="9"/>
    <d v="2020-06-16T15:10:22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1"/>
    <x v="10"/>
    <d v="2020-06-16T15:10:22"/>
    <n v="97"/>
    <m/>
    <m/>
    <m/>
    <m/>
    <n v="22"/>
    <n v="32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1"/>
    <x v="11"/>
    <d v="2020-06-16T15:10:22"/>
    <n v="10"/>
    <m/>
    <m/>
    <m/>
    <m/>
    <m/>
    <m/>
    <m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1"/>
    <x v="12"/>
    <d v="2020-06-16T15:10:22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1"/>
    <x v="14"/>
    <d v="2020-06-16T15:10:22"/>
    <n v="3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93"/>
    <x v="11"/>
    <d v="2020-06-16T15:11:07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93"/>
    <x v="16"/>
    <d v="2020-06-16T15:11:07"/>
    <n v="2"/>
    <m/>
    <m/>
    <m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93"/>
    <x v="18"/>
    <d v="2020-06-16T15:11:0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93"/>
    <x v="19"/>
    <d v="2020-06-16T15:11:07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93"/>
    <x v="20"/>
    <d v="2020-06-16T15:11:07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93"/>
    <x v="21"/>
    <d v="2020-06-16T15:11:0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96"/>
    <x v="7"/>
    <d v="2020-06-16T15:11:3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96"/>
    <x v="10"/>
    <d v="2020-06-16T15:11:39"/>
    <n v="32"/>
    <m/>
    <m/>
    <m/>
    <m/>
    <n v="4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97"/>
    <x v="20"/>
    <d v="2020-06-16T15:11:54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97"/>
    <x v="21"/>
    <d v="2020-06-16T15:11:5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98"/>
    <x v="10"/>
    <d v="2020-06-16T15:12:1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98"/>
    <x v="16"/>
    <d v="2020-06-16T15:12:1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98"/>
    <x v="25"/>
    <d v="2020-06-16T15:12:1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98"/>
    <x v="26"/>
    <d v="2020-06-16T15:12:16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98"/>
    <x v="27"/>
    <d v="2020-06-16T15:12:1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98"/>
    <x v="18"/>
    <d v="2020-06-16T15:12:1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98"/>
    <x v="19"/>
    <d v="2020-06-16T15:12:16"/>
    <n v="13"/>
    <m/>
    <n v="1"/>
    <n v="1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98"/>
    <x v="20"/>
    <d v="2020-06-16T15:12:1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98"/>
    <x v="21"/>
    <d v="2020-06-16T15:12:1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99"/>
    <x v="7"/>
    <d v="2020-06-16T15:13:30"/>
    <n v="12"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99"/>
    <x v="10"/>
    <d v="2020-06-16T15:13:30"/>
    <n v="26"/>
    <m/>
    <m/>
    <m/>
    <m/>
    <n v="4"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99"/>
    <x v="11"/>
    <d v="2020-06-16T15:13:30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99"/>
    <x v="16"/>
    <d v="2020-06-16T15:13:30"/>
    <n v="19"/>
    <m/>
    <m/>
    <n v="1"/>
    <n v="2"/>
    <n v="2"/>
    <n v="6"/>
    <n v="5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99"/>
    <x v="26"/>
    <d v="2020-06-16T15:13:30"/>
    <n v="10"/>
    <m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0"/>
    <x v="20"/>
    <d v="2020-06-16T15:13:52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0"/>
    <x v="21"/>
    <d v="2020-06-16T15:13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501"/>
    <x v="23"/>
    <d v="2020-06-16T15:14:3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501"/>
    <x v="7"/>
    <d v="2020-06-16T15:14:33"/>
    <n v="19"/>
    <m/>
    <n v="1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501"/>
    <x v="9"/>
    <d v="2020-06-16T15:14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501"/>
    <x v="10"/>
    <d v="2020-06-16T15:14:33"/>
    <n v="48"/>
    <m/>
    <m/>
    <m/>
    <m/>
    <n v="2"/>
    <n v="3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501"/>
    <x v="24"/>
    <d v="2020-06-16T15:14:33"/>
    <n v="8"/>
    <m/>
    <m/>
    <m/>
    <m/>
    <m/>
    <m/>
    <m/>
    <m/>
    <n v="3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501"/>
    <x v="11"/>
    <d v="2020-06-16T15:14:33"/>
    <n v="9"/>
    <m/>
    <m/>
    <m/>
    <m/>
    <m/>
    <m/>
    <m/>
    <n v="6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501"/>
    <x v="12"/>
    <d v="2020-06-16T15:14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501"/>
    <x v="14"/>
    <d v="2020-06-16T15:14:33"/>
    <n v="5"/>
    <m/>
    <n v="1"/>
    <m/>
    <m/>
    <m/>
    <m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501"/>
    <x v="16"/>
    <d v="2020-06-16T15:14:33"/>
    <n v="42"/>
    <m/>
    <n v="1"/>
    <n v="6"/>
    <n v="3"/>
    <n v="1"/>
    <n v="16"/>
    <n v="7"/>
    <n v="6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501"/>
    <x v="18"/>
    <d v="2020-06-16T15:14:3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501"/>
    <x v="19"/>
    <d v="2020-06-16T15:14:33"/>
    <n v="135"/>
    <m/>
    <m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501"/>
    <x v="20"/>
    <d v="2020-06-16T15:14:33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501"/>
    <x v="21"/>
    <d v="2020-06-16T15:14:3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503"/>
    <x v="7"/>
    <d v="2020-06-16T15:15:0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503"/>
    <x v="9"/>
    <d v="2020-06-16T15:15:0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503"/>
    <x v="10"/>
    <d v="2020-06-16T15:15:05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503"/>
    <x v="12"/>
    <d v="2020-06-16T15:15:0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503"/>
    <x v="14"/>
    <d v="2020-06-16T15:15:05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503"/>
    <x v="16"/>
    <d v="2020-06-16T15:15:05"/>
    <n v="5"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503"/>
    <x v="18"/>
    <d v="2020-06-16T15:15:05"/>
    <n v="5"/>
    <m/>
    <n v="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503"/>
    <x v="19"/>
    <d v="2020-06-16T15:15:05"/>
    <n v="26"/>
    <m/>
    <n v="11"/>
    <n v="26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503"/>
    <x v="20"/>
    <d v="2020-06-16T15:15:05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2"/>
    <x v="10"/>
    <d v="2020-06-16T15:10:49"/>
    <n v="38"/>
    <m/>
    <m/>
    <m/>
    <m/>
    <n v="6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2"/>
    <x v="11"/>
    <d v="2020-06-16T15:10:4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2"/>
    <x v="16"/>
    <d v="2020-06-16T15:10:49"/>
    <n v="27"/>
    <m/>
    <m/>
    <n v="5"/>
    <n v="1"/>
    <n v="3"/>
    <n v="6"/>
    <n v="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2"/>
    <x v="18"/>
    <d v="2020-06-16T15:10:49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2"/>
    <x v="19"/>
    <d v="2020-06-16T15:10:49"/>
    <n v="52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2"/>
    <x v="20"/>
    <d v="2020-06-16T15:10:49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5"/>
    <s v="105492"/>
    <x v="21"/>
    <d v="2020-06-16T15:10:4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93"/>
    <x v="10"/>
    <d v="2020-06-16T15:11:0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96"/>
    <x v="11"/>
    <d v="2020-06-16T15:11:3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96"/>
    <x v="16"/>
    <d v="2020-06-16T15:11:39"/>
    <n v="18"/>
    <m/>
    <m/>
    <m/>
    <n v="1"/>
    <n v="2"/>
    <n v="5"/>
    <n v="9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96"/>
    <x v="18"/>
    <d v="2020-06-16T15:11:3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96"/>
    <x v="19"/>
    <d v="2020-06-16T15:11:39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96"/>
    <x v="20"/>
    <d v="2020-06-16T15:11:39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496"/>
    <x v="21"/>
    <d v="2020-06-16T15:11:39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97"/>
    <x v="18"/>
    <d v="2020-06-16T15:11:54"/>
    <n v="5"/>
    <n v="0"/>
    <n v="0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9"/>
    <s v="105497"/>
    <x v="19"/>
    <d v="2020-06-16T15:11:54"/>
    <n v="22"/>
    <n v="0"/>
    <n v="0"/>
    <n v="2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99"/>
    <x v="19"/>
    <d v="2020-06-16T15:13:30"/>
    <n v="28"/>
    <m/>
    <n v="16"/>
    <n v="28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499"/>
    <x v="20"/>
    <d v="2020-06-16T15:13:30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0"/>
    <x v="7"/>
    <d v="2020-06-16T15:13:52"/>
    <n v="24"/>
    <m/>
    <m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0"/>
    <x v="10"/>
    <d v="2020-06-16T15:13:52"/>
    <n v="36"/>
    <m/>
    <m/>
    <m/>
    <m/>
    <n v="6"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0"/>
    <x v="11"/>
    <d v="2020-06-16T15:13:5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0"/>
    <x v="16"/>
    <d v="2020-06-16T15:13:52"/>
    <n v="31"/>
    <m/>
    <m/>
    <n v="4"/>
    <n v="8"/>
    <n v="3"/>
    <n v="7"/>
    <n v="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0"/>
    <x v="18"/>
    <d v="2020-06-16T15:13:5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0"/>
    <x v="19"/>
    <d v="2020-06-16T15:13:52"/>
    <n v="46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0"/>
    <s v="105503"/>
    <x v="21"/>
    <d v="2020-06-16T15:15:0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504"/>
    <x v="7"/>
    <d v="2020-06-16T15:16:57"/>
    <n v="12"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504"/>
    <x v="10"/>
    <d v="2020-06-16T15:16:57"/>
    <n v="24"/>
    <m/>
    <m/>
    <m/>
    <m/>
    <n v="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504"/>
    <x v="11"/>
    <d v="2020-06-16T15:16:57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504"/>
    <x v="16"/>
    <d v="2020-06-16T15:16:57"/>
    <n v="20"/>
    <m/>
    <m/>
    <n v="2"/>
    <n v="4"/>
    <n v="2"/>
    <n v="5"/>
    <n v="5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504"/>
    <x v="18"/>
    <d v="2020-06-16T15:16:57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504"/>
    <x v="19"/>
    <d v="2020-06-16T15:16:57"/>
    <n v="41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504"/>
    <x v="20"/>
    <d v="2020-06-16T15:16:57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105504"/>
    <x v="21"/>
    <d v="2020-06-16T15:16:5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5"/>
    <x v="7"/>
    <d v="2020-06-16T15:17:31"/>
    <n v="15"/>
    <m/>
    <n v="1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5"/>
    <x v="10"/>
    <d v="2020-06-16T15:17:31"/>
    <n v="20"/>
    <m/>
    <m/>
    <m/>
    <m/>
    <n v="2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5"/>
    <x v="11"/>
    <d v="2020-06-16T15:17:31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5"/>
    <x v="16"/>
    <d v="2020-06-16T15:17:31"/>
    <n v="20"/>
    <m/>
    <n v="1"/>
    <n v="5"/>
    <n v="2"/>
    <n v="1"/>
    <n v="6"/>
    <n v="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5"/>
    <x v="18"/>
    <d v="2020-06-16T15:17:31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5"/>
    <x v="19"/>
    <d v="2020-06-16T15:17:31"/>
    <n v="4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5"/>
    <x v="20"/>
    <d v="2020-06-16T15:17:3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5"/>
    <x v="21"/>
    <d v="2020-06-16T15:17:3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6"/>
    <x v="7"/>
    <d v="2020-06-16T15:17:56"/>
    <n v="18"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6"/>
    <x v="10"/>
    <d v="2020-06-16T15:17:56"/>
    <n v="16"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6"/>
    <x v="11"/>
    <d v="2020-06-16T15:17:5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6"/>
    <x v="16"/>
    <d v="2020-06-16T15:17:56"/>
    <n v="19"/>
    <m/>
    <m/>
    <n v="4"/>
    <n v="5"/>
    <n v="4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6"/>
    <x v="18"/>
    <d v="2020-06-16T15:17:5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6"/>
    <x v="19"/>
    <d v="2020-06-16T15:17:56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6"/>
    <x v="20"/>
    <d v="2020-06-16T15:17:5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1"/>
    <s v="105506"/>
    <x v="21"/>
    <d v="2020-06-16T15:17:5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07"/>
    <x v="3"/>
    <d v="2020-06-16T15:18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07"/>
    <x v="7"/>
    <d v="2020-06-16T15:18:13"/>
    <n v="16"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07"/>
    <x v="9"/>
    <d v="2020-06-16T15:18:1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07"/>
    <x v="10"/>
    <d v="2020-06-16T15:18:13"/>
    <n v="34"/>
    <m/>
    <m/>
    <m/>
    <m/>
    <n v="8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07"/>
    <x v="11"/>
    <d v="2020-06-16T15:18:13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07"/>
    <x v="12"/>
    <d v="2020-06-16T15:18:1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07"/>
    <x v="14"/>
    <d v="2020-06-16T15:18:1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07"/>
    <x v="16"/>
    <d v="2020-06-16T15:18:13"/>
    <n v="29"/>
    <m/>
    <m/>
    <n v="7"/>
    <n v="1"/>
    <n v="4"/>
    <n v="6"/>
    <n v="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07"/>
    <x v="17"/>
    <d v="2020-06-16T15:18:1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07"/>
    <x v="25"/>
    <d v="2020-06-16T15:18:13"/>
    <n v="6"/>
    <m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07"/>
    <x v="18"/>
    <d v="2020-06-16T15:18:13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07"/>
    <x v="19"/>
    <d v="2020-06-16T15:18:13"/>
    <n v="96"/>
    <m/>
    <n v="54"/>
    <n v="96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07"/>
    <x v="20"/>
    <d v="2020-06-16T15:18:13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07"/>
    <x v="21"/>
    <d v="2020-06-16T15:18:1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508"/>
    <x v="23"/>
    <d v="2020-06-16T15:18:4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508"/>
    <x v="10"/>
    <d v="2020-06-16T15:18:43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508"/>
    <x v="12"/>
    <d v="2020-06-16T15:18:4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508"/>
    <x v="14"/>
    <d v="2020-06-16T15:18:4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508"/>
    <x v="16"/>
    <d v="2020-06-16T15:18:43"/>
    <n v="5"/>
    <m/>
    <m/>
    <m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508"/>
    <x v="26"/>
    <d v="2020-06-16T15:18:4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508"/>
    <x v="27"/>
    <d v="2020-06-16T15:18:4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508"/>
    <x v="19"/>
    <d v="2020-06-16T15:18:43"/>
    <n v="45"/>
    <m/>
    <n v="4"/>
    <n v="4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8"/>
    <s v="105508"/>
    <x v="20"/>
    <d v="2020-06-16T15:18:43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509"/>
    <x v="7"/>
    <d v="2020-06-16T15:19:04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509"/>
    <x v="10"/>
    <d v="2020-06-16T15:19:04"/>
    <n v="9"/>
    <m/>
    <m/>
    <m/>
    <m/>
    <n v="4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509"/>
    <x v="24"/>
    <d v="2020-06-16T15:19:0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509"/>
    <x v="11"/>
    <d v="2020-06-16T15:19:04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509"/>
    <x v="14"/>
    <d v="2020-06-16T15:19:04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509"/>
    <x v="16"/>
    <d v="2020-06-16T15:19:04"/>
    <n v="13"/>
    <m/>
    <m/>
    <n v="2"/>
    <n v="2"/>
    <n v="2"/>
    <n v="2"/>
    <n v="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509"/>
    <x v="19"/>
    <d v="2020-06-16T15:19:04"/>
    <n v="33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105509"/>
    <x v="20"/>
    <d v="2020-06-16T15:19:04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10"/>
    <x v="1"/>
    <d v="2020-06-16T15:19:2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10"/>
    <x v="7"/>
    <d v="2020-06-16T15:19:29"/>
    <n v="24"/>
    <m/>
    <n v="2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10"/>
    <x v="10"/>
    <d v="2020-06-16T15:19:29"/>
    <n v="40"/>
    <m/>
    <m/>
    <m/>
    <m/>
    <n v="8"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10"/>
    <x v="11"/>
    <d v="2020-06-16T15:19:29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10"/>
    <x v="16"/>
    <d v="2020-06-16T15:19:29"/>
    <n v="34"/>
    <m/>
    <n v="1"/>
    <n v="5"/>
    <n v="6"/>
    <n v="4"/>
    <n v="9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10"/>
    <x v="17"/>
    <d v="2020-06-16T15:19:2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10"/>
    <x v="25"/>
    <d v="2020-06-16T15:19:2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10"/>
    <x v="18"/>
    <d v="2020-06-16T15:19:29"/>
    <n v="17"/>
    <m/>
    <n v="7"/>
    <n v="1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10"/>
    <x v="19"/>
    <d v="2020-06-16T15:19:29"/>
    <n v="87"/>
    <m/>
    <n v="37"/>
    <n v="87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10"/>
    <x v="20"/>
    <d v="2020-06-16T15:19:29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510"/>
    <x v="21"/>
    <d v="2020-06-16T15:19:29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511"/>
    <x v="28"/>
    <d v="2020-06-16T15:20:41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511"/>
    <x v="22"/>
    <d v="2020-06-16T15:20:4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511"/>
    <x v="7"/>
    <d v="2020-06-16T15:20:41"/>
    <n v="31"/>
    <n v="0"/>
    <n v="1"/>
    <n v="2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511"/>
    <x v="8"/>
    <d v="2020-06-16T15:20:4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511"/>
    <x v="10"/>
    <d v="2020-06-16T15:20:41"/>
    <n v="34"/>
    <m/>
    <m/>
    <m/>
    <m/>
    <n v="8"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511"/>
    <x v="11"/>
    <d v="2020-06-16T15:20:41"/>
    <n v="16"/>
    <m/>
    <m/>
    <m/>
    <m/>
    <m/>
    <m/>
    <m/>
    <n v="3"/>
    <m/>
    <n v="1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511"/>
    <x v="13"/>
    <d v="2020-06-16T15:20:4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511"/>
    <x v="16"/>
    <d v="2020-06-16T15:20:41"/>
    <n v="42"/>
    <n v="0"/>
    <n v="1"/>
    <n v="11"/>
    <n v="4"/>
    <n v="4"/>
    <n v="9"/>
    <n v="4"/>
    <n v="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511"/>
    <x v="26"/>
    <d v="2020-06-16T15:20:41"/>
    <n v="2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511"/>
    <x v="27"/>
    <d v="2020-06-16T15:20:4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511"/>
    <x v="18"/>
    <d v="2020-06-16T15:20:41"/>
    <n v="4"/>
    <m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511"/>
    <x v="19"/>
    <d v="2020-06-16T15:20:41"/>
    <n v="54"/>
    <n v="1"/>
    <n v="23"/>
    <n v="54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511"/>
    <x v="20"/>
    <d v="2020-06-16T15:20:41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511"/>
    <x v="21"/>
    <d v="2020-06-16T15:20:4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511"/>
    <x v="35"/>
    <d v="2020-06-16T15:20:41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511"/>
    <x v="36"/>
    <d v="2020-06-16T15:20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0"/>
    <x v="30"/>
    <d v="2020-06-16T15:21:32"/>
    <n v="8.1"/>
    <m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0"/>
    <x v="31"/>
    <d v="2020-06-16T15:21:32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0"/>
    <x v="1"/>
    <d v="2020-06-16T15:21:3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0"/>
    <x v="3"/>
    <d v="2020-06-16T15:21:32"/>
    <n v="6"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0"/>
    <x v="32"/>
    <d v="2020-06-16T15:21:32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0"/>
    <x v="7"/>
    <d v="2020-06-16T15:21:32"/>
    <n v="19"/>
    <n v="1"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0"/>
    <x v="9"/>
    <d v="2020-06-16T15:21:3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0"/>
    <x v="10"/>
    <d v="2020-06-16T15:21:32"/>
    <n v="58"/>
    <m/>
    <m/>
    <m/>
    <m/>
    <n v="14"/>
    <n v="2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0"/>
    <x v="11"/>
    <d v="2020-06-16T15:21:32"/>
    <n v="21"/>
    <m/>
    <m/>
    <m/>
    <m/>
    <m/>
    <m/>
    <m/>
    <n v="8"/>
    <m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0"/>
    <x v="12"/>
    <d v="2020-06-16T15:21:3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0"/>
    <x v="14"/>
    <d v="2020-06-16T15:21:32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0"/>
    <x v="16"/>
    <d v="2020-06-16T15:21:32"/>
    <n v="54"/>
    <n v="1"/>
    <m/>
    <n v="4"/>
    <n v="5"/>
    <n v="7"/>
    <n v="12"/>
    <n v="10"/>
    <n v="8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0"/>
    <x v="17"/>
    <d v="2020-06-16T15:21:32"/>
    <n v="4"/>
    <m/>
    <m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0"/>
    <x v="18"/>
    <d v="2020-06-16T15:21:32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0"/>
    <x v="19"/>
    <d v="2020-06-16T15:21:32"/>
    <n v="78"/>
    <n v="4"/>
    <n v="20"/>
    <n v="78"/>
    <n v="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0"/>
    <x v="20"/>
    <d v="2020-06-16T15:21:32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0"/>
    <x v="21"/>
    <d v="2020-06-16T15:21:3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1"/>
    <x v="23"/>
    <d v="2020-06-16T15:22:0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1"/>
    <x v="7"/>
    <d v="2020-06-16T15:22:01"/>
    <n v="24"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1"/>
    <x v="9"/>
    <d v="2020-06-16T15:22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1"/>
    <x v="10"/>
    <d v="2020-06-16T15:22:01"/>
    <n v="56"/>
    <m/>
    <m/>
    <m/>
    <m/>
    <n v="12"/>
    <n v="2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1"/>
    <x v="11"/>
    <d v="2020-06-16T15:22:01"/>
    <n v="28"/>
    <m/>
    <m/>
    <m/>
    <m/>
    <m/>
    <m/>
    <m/>
    <n v="12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1"/>
    <x v="12"/>
    <d v="2020-06-16T15:22:01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1"/>
    <x v="14"/>
    <d v="2020-06-16T15:22:01"/>
    <n v="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1"/>
    <x v="16"/>
    <d v="2020-06-16T15:22:01"/>
    <n v="60"/>
    <m/>
    <m/>
    <n v="7"/>
    <n v="5"/>
    <n v="6"/>
    <n v="13"/>
    <n v="9"/>
    <n v="1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1"/>
    <x v="18"/>
    <d v="2020-06-16T15:22:01"/>
    <n v="4"/>
    <n v="1"/>
    <n v="0"/>
    <n v="4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1"/>
    <x v="19"/>
    <d v="2020-06-16T15:22:01"/>
    <n v="32"/>
    <n v="0"/>
    <n v="4"/>
    <n v="3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1"/>
    <x v="20"/>
    <d v="2020-06-16T15:22:01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1"/>
    <x v="21"/>
    <d v="2020-06-16T15:22:0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2"/>
    <x v="23"/>
    <d v="2020-06-16T15:26:11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2"/>
    <x v="7"/>
    <d v="2020-06-16T15:26:11"/>
    <n v="52"/>
    <m/>
    <m/>
    <n v="1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2"/>
    <x v="9"/>
    <d v="2020-06-16T15:26:1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2"/>
    <x v="10"/>
    <d v="2020-06-16T15:26:11"/>
    <n v="116"/>
    <m/>
    <m/>
    <m/>
    <m/>
    <n v="18"/>
    <n v="42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2"/>
    <x v="11"/>
    <d v="2020-06-16T15:26:11"/>
    <n v="30"/>
    <m/>
    <m/>
    <m/>
    <m/>
    <m/>
    <m/>
    <m/>
    <n v="14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2"/>
    <x v="12"/>
    <d v="2020-06-16T15:26:11"/>
    <n v="10"/>
    <m/>
    <m/>
    <n v="6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2"/>
    <x v="14"/>
    <d v="2020-06-16T15:26:11"/>
    <n v="5"/>
    <m/>
    <m/>
    <n v="3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2"/>
    <x v="16"/>
    <d v="2020-06-16T15:26:11"/>
    <n v="106"/>
    <m/>
    <m/>
    <n v="5"/>
    <n v="21"/>
    <n v="9"/>
    <n v="21"/>
    <n v="28"/>
    <n v="1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2"/>
    <x v="19"/>
    <d v="2020-06-16T15:26:11"/>
    <n v="52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105702"/>
    <x v="20"/>
    <d v="2020-06-16T15:26:11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2"/>
    <x v="28"/>
    <d v="2020-06-16T15:31:34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2"/>
    <x v="23"/>
    <d v="2020-06-16T15:31:34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2"/>
    <x v="7"/>
    <d v="2020-06-16T15:31:34"/>
    <n v="118"/>
    <n v="1"/>
    <n v="3"/>
    <n v="46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2"/>
    <x v="8"/>
    <d v="2020-06-16T15:31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2"/>
    <x v="9"/>
    <d v="2020-06-16T15:31:34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2"/>
    <x v="10"/>
    <d v="2020-06-16T15:31:34"/>
    <n v="182"/>
    <m/>
    <m/>
    <m/>
    <m/>
    <n v="36"/>
    <n v="76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2"/>
    <x v="24"/>
    <d v="2020-06-16T15:31:34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2"/>
    <x v="11"/>
    <d v="2020-06-16T15:31:34"/>
    <n v="33"/>
    <m/>
    <m/>
    <m/>
    <m/>
    <m/>
    <m/>
    <m/>
    <n v="21"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2"/>
    <x v="12"/>
    <d v="2020-06-16T15:31:34"/>
    <n v="14"/>
    <m/>
    <m/>
    <n v="6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2"/>
    <x v="14"/>
    <d v="2020-06-16T15:31:34"/>
    <n v="10"/>
    <m/>
    <m/>
    <n v="3"/>
    <m/>
    <m/>
    <n v="4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2"/>
    <x v="16"/>
    <d v="2020-06-16T15:31:34"/>
    <n v="179"/>
    <n v="1"/>
    <n v="2"/>
    <n v="23"/>
    <n v="34"/>
    <n v="18"/>
    <n v="38"/>
    <n v="35"/>
    <n v="21"/>
    <m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2"/>
    <x v="18"/>
    <d v="2020-06-16T15:31:34"/>
    <n v="23"/>
    <n v="0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2"/>
    <x v="19"/>
    <d v="2020-06-16T15:31:34"/>
    <n v="140"/>
    <n v="0"/>
    <n v="32"/>
    <n v="140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2"/>
    <x v="20"/>
    <d v="2020-06-16T15:31:34"/>
    <n v="14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2"/>
    <x v="21"/>
    <d v="2020-06-16T15:31:34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3"/>
    <x v="3"/>
    <d v="2020-06-16T15:32:2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3"/>
    <x v="23"/>
    <d v="2020-06-16T15:32:24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3"/>
    <x v="7"/>
    <d v="2020-06-16T15:32:24"/>
    <n v="60"/>
    <m/>
    <n v="4"/>
    <n v="2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3"/>
    <x v="9"/>
    <d v="2020-06-16T15:32:24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3"/>
    <x v="10"/>
    <d v="2020-06-16T15:32:24"/>
    <n v="141"/>
    <m/>
    <m/>
    <m/>
    <m/>
    <n v="26"/>
    <n v="50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3"/>
    <x v="24"/>
    <d v="2020-06-16T15:32:24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3"/>
    <x v="11"/>
    <d v="2020-06-16T15:32:24"/>
    <n v="28"/>
    <m/>
    <m/>
    <m/>
    <m/>
    <m/>
    <m/>
    <m/>
    <n v="2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3"/>
    <x v="12"/>
    <d v="2020-06-16T15:32:24"/>
    <n v="12"/>
    <m/>
    <m/>
    <n v="4"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3"/>
    <x v="14"/>
    <d v="2020-06-16T15:32:24"/>
    <n v="9"/>
    <m/>
    <m/>
    <n v="2"/>
    <n v="1"/>
    <m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3"/>
    <x v="16"/>
    <d v="2020-06-16T15:32:24"/>
    <n v="126"/>
    <m/>
    <n v="2"/>
    <n v="13"/>
    <n v="15"/>
    <n v="13"/>
    <n v="25"/>
    <n v="33"/>
    <n v="2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3"/>
    <x v="17"/>
    <d v="2020-06-16T15:32:2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3"/>
    <x v="25"/>
    <d v="2020-06-16T15:32:24"/>
    <n v="27"/>
    <n v="0"/>
    <n v="15"/>
    <n v="27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3"/>
    <x v="18"/>
    <d v="2020-06-16T15:32:24"/>
    <n v="3"/>
    <n v="0"/>
    <n v="2"/>
    <n v="3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3"/>
    <x v="19"/>
    <d v="2020-06-16T15:32:24"/>
    <n v="286"/>
    <n v="4"/>
    <n v="50"/>
    <n v="286"/>
    <n v="4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3"/>
    <x v="20"/>
    <d v="2020-06-16T15:32:24"/>
    <n v="286"/>
    <n v="2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105723"/>
    <x v="21"/>
    <d v="2020-06-16T15:32:2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258"/>
    <x v="0"/>
    <d v="2020-06-16T15:36:29"/>
    <n v="25.2"/>
    <m/>
    <n v="9"/>
    <n v="9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258"/>
    <x v="3"/>
    <d v="2020-06-16T15:36:29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258"/>
    <x v="7"/>
    <d v="2020-06-16T15:36:29"/>
    <n v="52"/>
    <m/>
    <n v="2"/>
    <n v="3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258"/>
    <x v="8"/>
    <d v="2020-06-16T15:36:29"/>
    <n v="3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258"/>
    <x v="9"/>
    <d v="2020-06-16T15:36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258"/>
    <x v="10"/>
    <d v="2020-06-16T15:36:29"/>
    <n v="135"/>
    <m/>
    <m/>
    <m/>
    <m/>
    <n v="26"/>
    <n v="54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258"/>
    <x v="11"/>
    <d v="2020-06-16T15:36:29"/>
    <n v="30"/>
    <m/>
    <m/>
    <m/>
    <m/>
    <m/>
    <m/>
    <m/>
    <n v="1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258"/>
    <x v="12"/>
    <d v="2020-06-16T15:36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258"/>
    <x v="14"/>
    <d v="2020-06-16T15:36:29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258"/>
    <x v="16"/>
    <d v="2020-06-16T15:36:29"/>
    <n v="114"/>
    <m/>
    <n v="1"/>
    <n v="15"/>
    <n v="10"/>
    <n v="13"/>
    <n v="27"/>
    <n v="28"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258"/>
    <x v="17"/>
    <d v="2020-06-16T15:36:29"/>
    <n v="3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258"/>
    <x v="18"/>
    <d v="2020-06-16T15:36:29"/>
    <n v="10"/>
    <m/>
    <n v="6"/>
    <n v="10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258"/>
    <x v="19"/>
    <d v="2020-06-16T15:36:29"/>
    <n v="141"/>
    <n v="1"/>
    <n v="19"/>
    <n v="141"/>
    <n v="1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258"/>
    <x v="20"/>
    <d v="2020-06-16T15:36:29"/>
    <n v="141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258"/>
    <x v="21"/>
    <d v="2020-06-16T15:36:2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258"/>
    <x v="35"/>
    <d v="2020-06-16T15:36:2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258"/>
    <x v="36"/>
    <d v="2020-06-16T15:36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273"/>
    <x v="30"/>
    <d v="2020-06-16T15:56:20"/>
    <n v="4.05"/>
    <m/>
    <m/>
    <m/>
    <n v="4.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273"/>
    <x v="1"/>
    <d v="2020-06-16T15:56:2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273"/>
    <x v="3"/>
    <d v="2020-06-16T15:56:20"/>
    <n v="28"/>
    <m/>
    <m/>
    <m/>
    <m/>
    <n v="2"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273"/>
    <x v="22"/>
    <d v="2020-06-16T15:56:2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273"/>
    <x v="32"/>
    <d v="2020-06-16T15:56:2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273"/>
    <x v="7"/>
    <d v="2020-06-16T15:56:20"/>
    <n v="74"/>
    <m/>
    <m/>
    <n v="4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0"/>
    <d v="2020-06-16T15:56:46"/>
    <n v="5.85"/>
    <m/>
    <m/>
    <n v="5.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1"/>
    <d v="2020-06-16T15:56:46"/>
    <n v="8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3"/>
    <d v="2020-06-16T15:56:46"/>
    <n v="28"/>
    <m/>
    <m/>
    <m/>
    <m/>
    <n v="2"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5"/>
    <d v="2020-06-16T15:56:46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23"/>
    <d v="2020-06-16T15:56:46"/>
    <n v="27"/>
    <m/>
    <n v="6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7"/>
    <d v="2020-06-16T15:56:46"/>
    <n v="406"/>
    <n v="2"/>
    <n v="14"/>
    <n v="178"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8"/>
    <d v="2020-06-16T15:56:4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9"/>
    <d v="2020-06-16T15:56:46"/>
    <n v="24"/>
    <m/>
    <m/>
    <m/>
    <m/>
    <n v="6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1"/>
    <x v="18"/>
    <d v="2020-06-16T15:58:27"/>
    <n v="2"/>
    <m/>
    <n v="0"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1"/>
    <x v="19"/>
    <d v="2020-06-16T15:58:27"/>
    <n v="21"/>
    <m/>
    <n v="0"/>
    <n v="2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1"/>
    <x v="20"/>
    <d v="2020-06-16T15:58:27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1"/>
    <x v="21"/>
    <d v="2020-06-16T15:58:2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1"/>
    <x v="35"/>
    <d v="2020-06-16T15:58:27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1"/>
    <x v="36"/>
    <d v="2020-06-16T15:58:2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0"/>
    <s v="105104"/>
    <x v="0"/>
    <d v="2020-07-13T11:15:56"/>
    <n v="4.5"/>
    <m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0"/>
    <s v="105104"/>
    <x v="1"/>
    <d v="2020-07-13T11:15:56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367"/>
    <x v="3"/>
    <d v="2020-06-16T15:46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367"/>
    <x v="7"/>
    <d v="2020-06-16T15:46:40"/>
    <n v="34"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10"/>
    <d v="2020-06-16T15:56:46"/>
    <n v="698"/>
    <m/>
    <m/>
    <m/>
    <m/>
    <n v="182"/>
    <n v="288"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24"/>
    <d v="2020-06-16T15:56:46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11"/>
    <d v="2020-06-16T15:56:46"/>
    <n v="76"/>
    <m/>
    <m/>
    <m/>
    <m/>
    <m/>
    <m/>
    <m/>
    <n v="42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12"/>
    <d v="2020-06-16T15:56:46"/>
    <n v="39"/>
    <m/>
    <n v="1"/>
    <n v="14"/>
    <m/>
    <n v="6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13"/>
    <d v="2020-06-16T15:56:4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14"/>
    <d v="2020-06-16T15:56:46"/>
    <n v="15"/>
    <m/>
    <n v="1"/>
    <n v="5"/>
    <m/>
    <n v="2"/>
    <n v="4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367"/>
    <x v="9"/>
    <d v="2020-06-16T15:46:4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367"/>
    <x v="10"/>
    <d v="2020-06-16T15:46:40"/>
    <n v="92"/>
    <m/>
    <m/>
    <m/>
    <m/>
    <n v="10"/>
    <n v="5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367"/>
    <x v="11"/>
    <d v="2020-06-16T15:46:40"/>
    <n v="23"/>
    <m/>
    <m/>
    <m/>
    <m/>
    <m/>
    <m/>
    <m/>
    <n v="13"/>
    <m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367"/>
    <x v="12"/>
    <d v="2020-06-16T15:46:4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367"/>
    <x v="14"/>
    <d v="2020-06-16T15:46:40"/>
    <n v="1"/>
    <m/>
    <m/>
    <m/>
    <m/>
    <n v="1"/>
    <m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367"/>
    <x v="16"/>
    <d v="2020-06-16T15:46:40"/>
    <n v="81"/>
    <m/>
    <m/>
    <n v="9"/>
    <n v="8"/>
    <n v="5"/>
    <n v="25"/>
    <n v="16"/>
    <n v="13"/>
    <m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367"/>
    <x v="17"/>
    <d v="2020-06-16T15:46:4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367"/>
    <x v="18"/>
    <d v="2020-06-16T15:46:40"/>
    <n v="34"/>
    <m/>
    <n v="12"/>
    <n v="34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367"/>
    <x v="19"/>
    <d v="2020-06-16T15:46:40"/>
    <n v="172"/>
    <m/>
    <n v="34"/>
    <n v="172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367"/>
    <x v="20"/>
    <d v="2020-06-16T15:46:40"/>
    <n v="172"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367"/>
    <x v="21"/>
    <d v="2020-06-16T15:46:40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200402"/>
    <x v="0"/>
    <d v="2020-06-16T15:53:25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200402"/>
    <x v="1"/>
    <d v="2020-06-16T15:53:2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200402"/>
    <x v="28"/>
    <d v="2020-06-16T15:53:25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200402"/>
    <x v="3"/>
    <d v="2020-06-16T15:53:2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200402"/>
    <x v="29"/>
    <d v="2020-06-16T15:53:2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200402"/>
    <x v="23"/>
    <d v="2020-06-16T15:53:2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200402"/>
    <x v="7"/>
    <d v="2020-06-16T15:53:25"/>
    <n v="65"/>
    <m/>
    <n v="6"/>
    <n v="24"/>
    <n v="34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200402"/>
    <x v="8"/>
    <d v="2020-06-16T15:53:2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200402"/>
    <x v="9"/>
    <d v="2020-06-16T15:53:2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200402"/>
    <x v="10"/>
    <d v="2020-06-16T15:53:25"/>
    <n v="78"/>
    <m/>
    <m/>
    <m/>
    <m/>
    <n v="16"/>
    <n v="3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200402"/>
    <x v="11"/>
    <d v="2020-06-16T15:53:25"/>
    <n v="41"/>
    <m/>
    <m/>
    <m/>
    <m/>
    <m/>
    <m/>
    <m/>
    <n v="20"/>
    <m/>
    <n v="2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200402"/>
    <x v="12"/>
    <d v="2020-06-16T15:53:2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200402"/>
    <x v="14"/>
    <d v="2020-06-16T15:53:25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200402"/>
    <x v="16"/>
    <d v="2020-06-16T15:53:25"/>
    <n v="102"/>
    <m/>
    <n v="3"/>
    <n v="12"/>
    <n v="17"/>
    <n v="8"/>
    <n v="19"/>
    <n v="12"/>
    <n v="20"/>
    <m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200402"/>
    <x v="17"/>
    <d v="2020-06-16T15:53:25"/>
    <n v="2"/>
    <m/>
    <m/>
    <m/>
    <m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200402"/>
    <x v="18"/>
    <d v="2020-06-16T15:53:25"/>
    <n v="10"/>
    <n v="0"/>
    <n v="1"/>
    <n v="1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200402"/>
    <x v="19"/>
    <d v="2020-06-16T15:53:25"/>
    <n v="38"/>
    <n v="0"/>
    <n v="7"/>
    <n v="38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200402"/>
    <x v="20"/>
    <d v="2020-06-16T15:53:25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5"/>
    <s v="200402"/>
    <x v="21"/>
    <d v="2020-06-16T15:53:25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0"/>
    <d v="2020-06-16T15:54:02"/>
    <n v="11.25"/>
    <m/>
    <n v="4.5"/>
    <m/>
    <n v="6.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1"/>
    <d v="2020-06-16T15:54:02"/>
    <n v="11"/>
    <m/>
    <n v="1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20"/>
    <d v="2020-06-16T15:56:46"/>
    <n v="635"/>
    <n v="6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35"/>
    <d v="2020-06-16T15:56:4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36"/>
    <d v="2020-06-16T15:56:4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1"/>
    <x v="7"/>
    <d v="2020-06-16T15:58:27"/>
    <n v="4"/>
    <n v="0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1"/>
    <x v="10"/>
    <d v="2020-06-16T15:58:27"/>
    <n v="6"/>
    <m/>
    <m/>
    <m/>
    <m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1"/>
    <x v="16"/>
    <d v="2020-06-16T15:58:27"/>
    <n v="5"/>
    <n v="0"/>
    <n v="0"/>
    <n v="1"/>
    <n v="1"/>
    <n v="0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1"/>
    <x v="26"/>
    <d v="2020-06-16T15:58:27"/>
    <n v="1"/>
    <m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7"/>
    <s v="105481"/>
    <x v="27"/>
    <d v="2020-06-16T15:58:2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273"/>
    <x v="9"/>
    <d v="2020-06-16T15:56:2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273"/>
    <x v="10"/>
    <d v="2020-06-16T15:56:20"/>
    <n v="126"/>
    <m/>
    <m/>
    <m/>
    <m/>
    <n v="14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273"/>
    <x v="24"/>
    <d v="2020-06-16T15:56:20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273"/>
    <x v="11"/>
    <d v="2020-06-16T15:56:20"/>
    <n v="30"/>
    <m/>
    <m/>
    <m/>
    <m/>
    <m/>
    <m/>
    <m/>
    <n v="12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273"/>
    <x v="12"/>
    <d v="2020-06-16T15:56:2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273"/>
    <x v="13"/>
    <d v="2020-06-16T15:56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16"/>
    <d v="2020-06-16T15:56:46"/>
    <n v="513"/>
    <n v="1"/>
    <n v="4"/>
    <n v="58"/>
    <n v="71"/>
    <n v="61"/>
    <n v="144"/>
    <n v="116"/>
    <n v="42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17"/>
    <d v="2020-06-16T15:56:46"/>
    <n v="16"/>
    <m/>
    <n v="1"/>
    <n v="1"/>
    <m/>
    <n v="1"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9"/>
    <x v="1"/>
    <d v="2020-06-16T15:54:30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9"/>
    <x v="3"/>
    <d v="2020-06-16T15:54:30"/>
    <n v="8"/>
    <m/>
    <m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9"/>
    <x v="6"/>
    <d v="2020-06-16T15:54:30"/>
    <n v="3.99"/>
    <n v="3.9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9"/>
    <x v="23"/>
    <d v="2020-06-16T15:54:30"/>
    <n v="3"/>
    <n v="0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9"/>
    <x v="7"/>
    <d v="2020-06-16T15:54:30"/>
    <n v="228"/>
    <n v="2"/>
    <n v="10"/>
    <n v="106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9"/>
    <x v="8"/>
    <d v="2020-06-16T15:54:30"/>
    <n v="6"/>
    <n v="0"/>
    <n v="2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9"/>
    <x v="9"/>
    <d v="2020-06-16T15:54:30"/>
    <n v="4"/>
    <m/>
    <m/>
    <m/>
    <m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9"/>
    <x v="10"/>
    <d v="2020-06-16T15:54:30"/>
    <n v="451"/>
    <m/>
    <m/>
    <m/>
    <m/>
    <n v="106"/>
    <n v="192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9"/>
    <x v="24"/>
    <d v="2020-06-16T15:54:30"/>
    <n v="12"/>
    <m/>
    <m/>
    <m/>
    <m/>
    <m/>
    <m/>
    <m/>
    <m/>
    <n v="9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9"/>
    <x v="11"/>
    <d v="2020-06-16T15:54:30"/>
    <n v="144"/>
    <m/>
    <m/>
    <m/>
    <m/>
    <m/>
    <m/>
    <m/>
    <n v="54"/>
    <m/>
    <n v="88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9"/>
    <x v="12"/>
    <d v="2020-06-16T15:54:30"/>
    <n v="6"/>
    <m/>
    <n v="0"/>
    <n v="2"/>
    <n v="0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9"/>
    <x v="13"/>
    <d v="2020-06-16T15:54:30"/>
    <n v="1"/>
    <n v="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9"/>
    <x v="14"/>
    <d v="2020-06-16T15:54:30"/>
    <n v="7"/>
    <n v="0"/>
    <n v="0"/>
    <n v="1"/>
    <n v="0"/>
    <n v="0"/>
    <n v="0"/>
    <n v="2"/>
    <m/>
    <n v="3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9"/>
    <x v="16"/>
    <d v="2020-06-16T15:54:30"/>
    <n v="441"/>
    <n v="1"/>
    <n v="6"/>
    <n v="53"/>
    <n v="55"/>
    <n v="53"/>
    <n v="96"/>
    <n v="77"/>
    <n v="54"/>
    <m/>
    <n v="44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9"/>
    <x v="17"/>
    <d v="2020-06-16T15:54:30"/>
    <n v="5"/>
    <n v="0"/>
    <n v="0"/>
    <n v="1"/>
    <n v="0"/>
    <n v="2"/>
    <n v="1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9"/>
    <x v="18"/>
    <d v="2020-06-16T15:54:30"/>
    <n v="54"/>
    <n v="1"/>
    <n v="7"/>
    <n v="54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9"/>
    <x v="19"/>
    <d v="2020-06-16T15:54:30"/>
    <n v="489"/>
    <n v="5"/>
    <n v="47"/>
    <n v="489"/>
    <n v="5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9"/>
    <x v="20"/>
    <d v="2020-06-16T15:54:30"/>
    <n v="489"/>
    <n v="4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9"/>
    <x v="21"/>
    <d v="2020-06-16T15:54:30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200538"/>
    <x v="0"/>
    <d v="2020-06-16T15:54:51"/>
    <n v="2.7"/>
    <m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200538"/>
    <x v="1"/>
    <d v="2020-06-16T15:54:5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200538"/>
    <x v="6"/>
    <d v="2020-06-16T15:54:51"/>
    <n v="3.99"/>
    <m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200538"/>
    <x v="23"/>
    <d v="2020-06-16T15:54:5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200538"/>
    <x v="7"/>
    <d v="2020-06-16T15:54:51"/>
    <n v="70"/>
    <m/>
    <m/>
    <n v="26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200538"/>
    <x v="8"/>
    <d v="2020-06-16T15:54:5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200538"/>
    <x v="9"/>
    <d v="2020-06-16T15:54:51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200538"/>
    <x v="10"/>
    <d v="2020-06-16T15:54:51"/>
    <n v="180"/>
    <m/>
    <m/>
    <m/>
    <m/>
    <n v="44"/>
    <n v="80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200538"/>
    <x v="11"/>
    <d v="2020-06-16T15:54:51"/>
    <n v="54"/>
    <m/>
    <m/>
    <m/>
    <m/>
    <m/>
    <m/>
    <m/>
    <n v="24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200538"/>
    <x v="12"/>
    <d v="2020-06-16T15:54:51"/>
    <n v="12"/>
    <m/>
    <m/>
    <m/>
    <n v="4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200538"/>
    <x v="13"/>
    <d v="2020-06-16T15:54:5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200538"/>
    <x v="14"/>
    <d v="2020-06-16T15:54:51"/>
    <n v="6"/>
    <m/>
    <m/>
    <m/>
    <n v="2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200538"/>
    <x v="16"/>
    <d v="2020-06-16T15:54:51"/>
    <n v="164"/>
    <m/>
    <m/>
    <n v="13"/>
    <n v="22"/>
    <n v="22"/>
    <n v="40"/>
    <n v="28"/>
    <n v="24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200538"/>
    <x v="17"/>
    <d v="2020-06-16T15:54:5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200538"/>
    <x v="18"/>
    <d v="2020-06-16T15:54:51"/>
    <n v="14"/>
    <m/>
    <n v="1"/>
    <n v="1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200538"/>
    <x v="19"/>
    <d v="2020-06-16T15:54:51"/>
    <n v="127"/>
    <m/>
    <n v="2"/>
    <n v="12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200538"/>
    <x v="20"/>
    <d v="2020-06-16T15:54:51"/>
    <n v="127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6"/>
    <s v="200538"/>
    <x v="21"/>
    <d v="2020-06-16T15:54:51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30"/>
    <d v="2020-06-16T15:55:26"/>
    <n v="15.75"/>
    <m/>
    <m/>
    <n v="6.75"/>
    <n v="3.15"/>
    <n v="5.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31"/>
    <d v="2020-06-16T15:55:26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0"/>
    <d v="2020-06-16T15:55:26"/>
    <n v="19.8"/>
    <m/>
    <m/>
    <n v="17.55"/>
    <m/>
    <n v="2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1"/>
    <d v="2020-06-16T15:55:26"/>
    <n v="12"/>
    <n v="2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28"/>
    <d v="2020-06-16T15:55:26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3"/>
    <d v="2020-06-16T15:55:26"/>
    <n v="42"/>
    <m/>
    <m/>
    <m/>
    <m/>
    <n v="12"/>
    <n v="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29"/>
    <d v="2020-06-16T15:55:26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6"/>
    <d v="2020-06-16T15:55:26"/>
    <n v="7.26"/>
    <n v="7.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23"/>
    <d v="2020-06-16T15:55:26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32"/>
    <d v="2020-06-16T15:55:26"/>
    <n v="6"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7"/>
    <d v="2020-06-16T15:55:26"/>
    <n v="309"/>
    <n v="2"/>
    <n v="7"/>
    <n v="152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28"/>
    <d v="2020-06-16T15:54:02"/>
    <n v="19.600000000000001"/>
    <n v="2.4"/>
    <n v="8"/>
    <n v="4.8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3"/>
    <d v="2020-06-16T15:54:02"/>
    <n v="22"/>
    <m/>
    <m/>
    <m/>
    <m/>
    <n v="8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22"/>
    <d v="2020-06-16T15:54:0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5"/>
    <d v="2020-06-16T15:54:02"/>
    <n v="10.8"/>
    <m/>
    <m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6"/>
    <d v="2020-06-16T15:54:02"/>
    <n v="3.99"/>
    <m/>
    <m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23"/>
    <d v="2020-06-16T15:54:02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7"/>
    <d v="2020-06-16T15:54:02"/>
    <n v="276"/>
    <n v="1"/>
    <n v="5"/>
    <n v="128"/>
    <n v="14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8"/>
    <d v="2020-06-16T15:54:02"/>
    <n v="8"/>
    <n v="1"/>
    <n v="3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9"/>
    <d v="2020-06-16T15:54:02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10"/>
    <d v="2020-06-16T15:54:02"/>
    <n v="504"/>
    <m/>
    <m/>
    <m/>
    <m/>
    <n v="120"/>
    <n v="236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24"/>
    <d v="2020-06-16T15:54:0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11"/>
    <d v="2020-06-16T15:54:02"/>
    <n v="185"/>
    <m/>
    <m/>
    <m/>
    <m/>
    <m/>
    <m/>
    <m/>
    <n v="71"/>
    <m/>
    <n v="1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12"/>
    <d v="2020-06-16T15:54:02"/>
    <n v="16"/>
    <m/>
    <m/>
    <n v="4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13"/>
    <d v="2020-06-16T15:54:02"/>
    <n v="5"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14"/>
    <d v="2020-06-16T15:54:02"/>
    <n v="9"/>
    <m/>
    <m/>
    <n v="2"/>
    <n v="3"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16"/>
    <d v="2020-06-16T15:54:02"/>
    <n v="520"/>
    <n v="1"/>
    <n v="3"/>
    <n v="64"/>
    <n v="70"/>
    <n v="60"/>
    <n v="119"/>
    <n v="74"/>
    <n v="71"/>
    <m/>
    <n v="5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17"/>
    <d v="2020-06-16T15:54:02"/>
    <n v="17"/>
    <m/>
    <n v="1"/>
    <n v="3"/>
    <n v="2"/>
    <n v="4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18"/>
    <d v="2020-06-16T15:54:02"/>
    <n v="48"/>
    <m/>
    <n v="10"/>
    <n v="48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19"/>
    <d v="2020-06-16T15:54:02"/>
    <n v="303"/>
    <n v="6"/>
    <n v="67"/>
    <n v="303"/>
    <n v="6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20"/>
    <d v="2020-06-16T15:54:02"/>
    <n v="303"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33"/>
    <d v="2020-06-16T15:54:0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21"/>
    <d v="2020-06-16T15:54:02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4"/>
    <x v="34"/>
    <d v="2020-06-16T15:54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499"/>
    <x v="0"/>
    <d v="2020-06-16T15:54:30"/>
    <n v="22.5"/>
    <n v="0"/>
    <n v="7.2"/>
    <n v="15.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8"/>
    <d v="2020-06-16T15:55:26"/>
    <n v="6"/>
    <m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9"/>
    <d v="2020-06-16T15:55:26"/>
    <n v="16"/>
    <m/>
    <m/>
    <m/>
    <m/>
    <n v="4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10"/>
    <d v="2020-06-16T15:55:26"/>
    <n v="637"/>
    <m/>
    <m/>
    <m/>
    <m/>
    <n v="126"/>
    <n v="268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24"/>
    <d v="2020-06-16T15:55:26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11"/>
    <d v="2020-06-16T15:55:26"/>
    <n v="139"/>
    <m/>
    <m/>
    <m/>
    <m/>
    <m/>
    <m/>
    <m/>
    <n v="77"/>
    <m/>
    <n v="5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12"/>
    <d v="2020-06-16T15:55:26"/>
    <n v="18"/>
    <m/>
    <m/>
    <m/>
    <m/>
    <n v="4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13"/>
    <d v="2020-06-16T15:55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14"/>
    <d v="2020-06-16T15:55:26"/>
    <n v="24"/>
    <m/>
    <n v="1"/>
    <n v="1"/>
    <n v="2"/>
    <n v="4"/>
    <n v="11"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16"/>
    <d v="2020-06-16T15:55:26"/>
    <n v="586"/>
    <n v="2"/>
    <n v="5"/>
    <n v="76"/>
    <n v="74"/>
    <n v="63"/>
    <n v="134"/>
    <n v="122"/>
    <n v="77"/>
    <m/>
    <n v="2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17"/>
    <d v="2020-06-16T15:55:26"/>
    <n v="28"/>
    <n v="1"/>
    <n v="1"/>
    <n v="2"/>
    <n v="2"/>
    <n v="6"/>
    <n v="3"/>
    <n v="1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18"/>
    <d v="2020-06-16T15:55:26"/>
    <n v="17"/>
    <n v="2"/>
    <n v="5"/>
    <n v="1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19"/>
    <d v="2020-06-16T15:55:26"/>
    <n v="528"/>
    <n v="12"/>
    <n v="95"/>
    <n v="528"/>
    <n v="12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20"/>
    <d v="2020-06-16T15:55:26"/>
    <n v="528"/>
    <n v="5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2"/>
    <s v="200569"/>
    <x v="21"/>
    <d v="2020-06-16T15:55:26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30"/>
    <d v="2020-06-16T15:55:49"/>
    <n v="4.5"/>
    <n v="4.5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31"/>
    <d v="2020-06-16T15:55:49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0"/>
    <d v="2020-06-16T15:55:49"/>
    <n v="15.75"/>
    <n v="0"/>
    <n v="0"/>
    <n v="9.9"/>
    <n v="5.8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1"/>
    <d v="2020-06-16T15:55:49"/>
    <n v="4"/>
    <n v="0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28"/>
    <d v="2020-06-16T15:55:49"/>
    <n v="3.2"/>
    <n v="0"/>
    <n v="0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3"/>
    <d v="2020-06-16T15:55:49"/>
    <n v="4"/>
    <m/>
    <m/>
    <m/>
    <m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22"/>
    <d v="2020-06-16T15:55:49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5"/>
    <d v="2020-06-16T15:55:49"/>
    <n v="10.8"/>
    <m/>
    <m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6"/>
    <d v="2020-06-16T15:55:49"/>
    <n v="11.25"/>
    <n v="7.99"/>
    <n v="0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23"/>
    <d v="2020-06-16T15:55:49"/>
    <n v="32"/>
    <n v="0"/>
    <n v="0"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32"/>
    <d v="2020-06-16T15:55:49"/>
    <n v="3"/>
    <n v="2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7"/>
    <d v="2020-06-16T15:55:49"/>
    <n v="332"/>
    <n v="0"/>
    <n v="2"/>
    <n v="19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39"/>
    <d v="2020-06-16T15:55:49"/>
    <n v="2"/>
    <m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8"/>
    <d v="2020-06-16T15:55:49"/>
    <n v="6"/>
    <n v="0"/>
    <n v="0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9"/>
    <d v="2020-06-16T15:55:49"/>
    <n v="12"/>
    <m/>
    <m/>
    <m/>
    <m/>
    <n v="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10"/>
    <d v="2020-06-16T15:55:49"/>
    <n v="606"/>
    <m/>
    <m/>
    <m/>
    <m/>
    <n v="160"/>
    <n v="238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24"/>
    <d v="2020-06-16T15:55:49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11"/>
    <d v="2020-06-16T15:55:49"/>
    <n v="139"/>
    <m/>
    <m/>
    <m/>
    <m/>
    <m/>
    <m/>
    <m/>
    <n v="85"/>
    <m/>
    <n v="5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12"/>
    <d v="2020-06-16T15:55:49"/>
    <n v="38"/>
    <m/>
    <n v="0"/>
    <n v="12"/>
    <n v="14"/>
    <n v="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13"/>
    <d v="2020-06-16T15:55:49"/>
    <n v="9"/>
    <n v="2"/>
    <n v="0"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14"/>
    <d v="2020-06-16T15:55:49"/>
    <n v="20"/>
    <n v="0"/>
    <n v="0"/>
    <n v="6"/>
    <n v="7"/>
    <n v="0"/>
    <n v="4"/>
    <n v="2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16"/>
    <d v="2020-06-16T15:55:49"/>
    <n v="567"/>
    <n v="0"/>
    <n v="1"/>
    <n v="91"/>
    <n v="69"/>
    <n v="79"/>
    <n v="119"/>
    <n v="104"/>
    <n v="77"/>
    <m/>
    <n v="2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17"/>
    <d v="2020-06-16T15:55:49"/>
    <n v="4"/>
    <n v="0"/>
    <n v="0"/>
    <n v="1"/>
    <n v="1"/>
    <n v="1"/>
    <n v="1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25"/>
    <d v="2020-06-16T15:55:49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37"/>
    <d v="2020-06-16T15:55:49"/>
    <n v="0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18"/>
    <d v="2020-06-16T15:55:49"/>
    <n v="43"/>
    <n v="2"/>
    <n v="9"/>
    <n v="43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19"/>
    <d v="2020-06-16T15:55:49"/>
    <n v="173"/>
    <n v="6"/>
    <n v="24"/>
    <n v="173"/>
    <n v="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20"/>
    <d v="2020-06-16T15:55:49"/>
    <n v="183"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607"/>
    <x v="21"/>
    <d v="2020-06-16T15:55:49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273"/>
    <x v="14"/>
    <d v="2020-06-16T15:56:20"/>
    <n v="3"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273"/>
    <x v="16"/>
    <d v="2020-06-16T15:56:20"/>
    <n v="121"/>
    <m/>
    <m/>
    <n v="20"/>
    <n v="17"/>
    <n v="7"/>
    <n v="28"/>
    <n v="28"/>
    <n v="12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273"/>
    <x v="17"/>
    <d v="2020-06-16T15:56:20"/>
    <n v="16"/>
    <m/>
    <m/>
    <m/>
    <n v="2"/>
    <n v="1"/>
    <n v="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273"/>
    <x v="25"/>
    <d v="2020-06-16T15:56:2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273"/>
    <x v="18"/>
    <d v="2020-06-16T15:56:20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273"/>
    <x v="19"/>
    <d v="2020-06-16T15:56:20"/>
    <n v="89"/>
    <n v="12"/>
    <n v="8"/>
    <n v="89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273"/>
    <x v="20"/>
    <d v="2020-06-16T15:56:20"/>
    <n v="89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8"/>
    <s v="200273"/>
    <x v="21"/>
    <d v="2020-06-16T15:56:2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25"/>
    <d v="2020-06-16T15:56:46"/>
    <n v="31"/>
    <m/>
    <n v="4"/>
    <n v="3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26"/>
    <d v="2020-06-16T15:56:46"/>
    <n v="5"/>
    <m/>
    <n v="3"/>
    <n v="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27"/>
    <d v="2020-06-16T15:56:4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18"/>
    <d v="2020-06-16T15:56:46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0"/>
    <x v="13"/>
    <s v="200366"/>
    <x v="19"/>
    <d v="2020-06-16T15:56:46"/>
    <n v="600"/>
    <n v="16"/>
    <n v="193"/>
    <n v="600"/>
    <n v="16"/>
    <n v="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0"/>
    <s v="105104"/>
    <x v="2"/>
    <d v="2020-07-13T11:15:5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0"/>
    <s v="105104"/>
    <x v="3"/>
    <d v="2020-07-13T11:15:56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0"/>
    <s v="105104"/>
    <x v="4"/>
    <d v="2020-07-13T11:15:5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0"/>
    <s v="105104"/>
    <x v="6"/>
    <d v="2020-07-13T11:15:56"/>
    <n v="8.7100000000000009"/>
    <m/>
    <n v="8.71000000000000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0"/>
    <s v="105104"/>
    <x v="7"/>
    <d v="2020-07-13T11:15:56"/>
    <n v="210"/>
    <n v="3"/>
    <n v="7"/>
    <n v="8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0"/>
    <s v="105104"/>
    <x v="8"/>
    <d v="2020-07-13T11:15:56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0"/>
    <s v="105104"/>
    <x v="9"/>
    <d v="2020-07-13T11:15:56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0"/>
    <s v="105104"/>
    <x v="10"/>
    <d v="2020-07-13T11:15:56"/>
    <n v="416"/>
    <m/>
    <m/>
    <m/>
    <m/>
    <n v="84"/>
    <n v="160"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0"/>
    <s v="105104"/>
    <x v="24"/>
    <d v="2020-07-13T11:15:5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0"/>
    <s v="105104"/>
    <x v="11"/>
    <d v="2020-07-13T11:15:56"/>
    <n v="60"/>
    <m/>
    <m/>
    <m/>
    <m/>
    <m/>
    <m/>
    <m/>
    <n v="27"/>
    <m/>
    <n v="3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0"/>
    <s v="105104"/>
    <x v="12"/>
    <d v="2020-07-13T11:15:56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0"/>
    <s v="105104"/>
    <x v="14"/>
    <d v="2020-07-13T11:15:56"/>
    <n v="5"/>
    <m/>
    <m/>
    <m/>
    <m/>
    <m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0"/>
    <s v="105104"/>
    <x v="15"/>
    <d v="2020-07-13T11:15:56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0"/>
    <s v="105104"/>
    <x v="16"/>
    <d v="2020-07-13T11:15:56"/>
    <n v="360"/>
    <n v="3"/>
    <n v="4"/>
    <n v="40"/>
    <n v="60"/>
    <n v="42"/>
    <n v="80"/>
    <n v="86"/>
    <n v="27"/>
    <m/>
    <n v="1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0"/>
    <s v="105104"/>
    <x v="17"/>
    <d v="2020-07-13T11:15:56"/>
    <n v="10"/>
    <m/>
    <m/>
    <n v="2"/>
    <n v="3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0"/>
    <s v="105104"/>
    <x v="18"/>
    <d v="2020-07-13T11:15:56"/>
    <n v="16"/>
    <m/>
    <n v="4"/>
    <n v="1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0"/>
    <s v="105104"/>
    <x v="19"/>
    <d v="2020-07-13T11:15:56"/>
    <n v="439"/>
    <n v="8"/>
    <n v="115"/>
    <n v="439"/>
    <n v="8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0"/>
    <s v="105104"/>
    <x v="20"/>
    <d v="2020-07-13T11:15:56"/>
    <n v="439"/>
    <n v="4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0"/>
    <s v="105104"/>
    <x v="21"/>
    <d v="2020-07-13T11:15:5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"/>
    <s v="105105"/>
    <x v="0"/>
    <d v="2020-08-10T11:08:43"/>
    <n v="2.25"/>
    <m/>
    <m/>
    <m/>
    <n v="2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"/>
    <s v="105105"/>
    <x v="22"/>
    <d v="2020-08-10T11:08:4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"/>
    <s v="105105"/>
    <x v="5"/>
    <d v="2020-08-10T11:08:4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"/>
    <s v="105105"/>
    <x v="23"/>
    <d v="2020-08-10T11:08:43"/>
    <n v="7"/>
    <m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"/>
    <s v="105105"/>
    <x v="7"/>
    <d v="2020-08-10T11:08:43"/>
    <n v="141"/>
    <m/>
    <n v="1"/>
    <n v="64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10"/>
    <d v="2020-08-10T11:09:03"/>
    <n v="846"/>
    <m/>
    <m/>
    <m/>
    <m/>
    <n v="220"/>
    <n v="304"/>
    <n v="3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24"/>
    <d v="2020-08-10T11:09:03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11"/>
    <d v="2020-08-10T11:09:03"/>
    <n v="224"/>
    <m/>
    <m/>
    <m/>
    <m/>
    <m/>
    <m/>
    <m/>
    <n v="95"/>
    <m/>
    <n v="12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12"/>
    <d v="2020-08-10T11:09:03"/>
    <n v="10"/>
    <m/>
    <m/>
    <n v="4"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13"/>
    <d v="2020-08-10T11:09:03"/>
    <n v="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14"/>
    <d v="2020-08-10T11:09:03"/>
    <n v="7"/>
    <m/>
    <m/>
    <n v="2"/>
    <n v="1"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16"/>
    <d v="2020-08-10T11:09:03"/>
    <n v="784"/>
    <n v="2"/>
    <n v="3"/>
    <n v="80"/>
    <n v="114"/>
    <n v="110"/>
    <n v="152"/>
    <n v="162"/>
    <n v="95"/>
    <m/>
    <n v="6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17"/>
    <d v="2020-08-10T11:09:03"/>
    <n v="15"/>
    <m/>
    <m/>
    <n v="4"/>
    <n v="5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2"/>
    <s v="105106"/>
    <x v="0"/>
    <d v="2020-07-13T11:18:41"/>
    <n v="7.2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2"/>
    <s v="105106"/>
    <x v="3"/>
    <d v="2020-07-13T11:18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"/>
    <s v="105105"/>
    <x v="8"/>
    <d v="2020-08-10T11:08:4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"/>
    <s v="105105"/>
    <x v="9"/>
    <d v="2020-08-10T11:08:43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"/>
    <s v="105105"/>
    <x v="10"/>
    <d v="2020-08-10T11:08:43"/>
    <n v="324"/>
    <m/>
    <m/>
    <m/>
    <m/>
    <n v="66"/>
    <n v="118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"/>
    <s v="105105"/>
    <x v="24"/>
    <d v="2020-08-10T11:08:43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"/>
    <s v="105105"/>
    <x v="11"/>
    <d v="2020-08-10T11:08:43"/>
    <n v="72"/>
    <m/>
    <m/>
    <m/>
    <m/>
    <m/>
    <m/>
    <m/>
    <n v="31"/>
    <m/>
    <n v="4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"/>
    <s v="105105"/>
    <x v="12"/>
    <d v="2020-08-10T11:08:43"/>
    <n v="14"/>
    <m/>
    <m/>
    <n v="2"/>
    <n v="4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2"/>
    <s v="105106"/>
    <x v="6"/>
    <d v="2020-07-13T11:18:41"/>
    <n v="5.8"/>
    <m/>
    <m/>
    <n v="5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2"/>
    <s v="105106"/>
    <x v="7"/>
    <d v="2020-07-13T11:18:41"/>
    <n v="190"/>
    <m/>
    <m/>
    <n v="78"/>
    <n v="108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2"/>
    <s v="105106"/>
    <x v="8"/>
    <d v="2020-07-13T11:18:41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2"/>
    <s v="105106"/>
    <x v="9"/>
    <d v="2020-07-13T11:18:41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2"/>
    <s v="105106"/>
    <x v="10"/>
    <d v="2020-07-13T11:18:41"/>
    <n v="334"/>
    <m/>
    <m/>
    <m/>
    <m/>
    <n v="58"/>
    <n v="146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2"/>
    <s v="105106"/>
    <x v="24"/>
    <d v="2020-07-13T11:18:4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2"/>
    <s v="105106"/>
    <x v="11"/>
    <d v="2020-07-13T11:18:41"/>
    <n v="51"/>
    <m/>
    <m/>
    <m/>
    <m/>
    <m/>
    <m/>
    <m/>
    <n v="29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2"/>
    <s v="105106"/>
    <x v="12"/>
    <d v="2020-07-13T11:18:41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2"/>
    <s v="105106"/>
    <x v="13"/>
    <d v="2020-07-13T11:18:4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2"/>
    <s v="105106"/>
    <x v="14"/>
    <d v="2020-07-13T11:18:41"/>
    <n v="12"/>
    <m/>
    <m/>
    <m/>
    <m/>
    <m/>
    <n v="1"/>
    <n v="3"/>
    <m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2"/>
    <s v="105106"/>
    <x v="16"/>
    <d v="2020-07-13T11:18:41"/>
    <n v="222"/>
    <m/>
    <m/>
    <n v="20"/>
    <n v="29"/>
    <n v="19"/>
    <n v="70"/>
    <n v="6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2"/>
    <s v="105106"/>
    <x v="17"/>
    <d v="2020-07-13T11:18:4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2"/>
    <s v="105106"/>
    <x v="26"/>
    <d v="2020-07-13T11:18:41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2"/>
    <s v="105106"/>
    <x v="27"/>
    <d v="2020-07-13T11:18:41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2"/>
    <s v="105106"/>
    <x v="18"/>
    <d v="2020-07-13T11:18:41"/>
    <n v="15"/>
    <n v="1"/>
    <n v="6"/>
    <n v="15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2"/>
    <s v="105106"/>
    <x v="19"/>
    <d v="2020-07-13T11:18:41"/>
    <n v="270"/>
    <n v="3"/>
    <n v="21"/>
    <n v="270"/>
    <n v="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2"/>
    <s v="105106"/>
    <x v="20"/>
    <d v="2020-07-13T11:18:41"/>
    <n v="460"/>
    <n v="4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2"/>
    <s v="105106"/>
    <x v="21"/>
    <d v="2020-07-13T11:18:41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3"/>
    <s v="105107"/>
    <x v="0"/>
    <d v="2020-07-13T11:20:20"/>
    <n v="75.599999999999994"/>
    <m/>
    <n v="9"/>
    <n v="24.3"/>
    <n v="33.29999999999999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3"/>
    <s v="105107"/>
    <x v="1"/>
    <d v="2020-07-13T11:20:20"/>
    <n v="14"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3"/>
    <s v="105107"/>
    <x v="28"/>
    <d v="2020-07-13T11:20:20"/>
    <n v="32"/>
    <m/>
    <m/>
    <n v="16.8"/>
    <m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3"/>
    <s v="105107"/>
    <x v="3"/>
    <d v="2020-07-13T11:20:20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3"/>
    <s v="105107"/>
    <x v="6"/>
    <d v="2020-07-13T11:20:20"/>
    <n v="3.27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3"/>
    <s v="105107"/>
    <x v="23"/>
    <d v="2020-07-13T11:20:20"/>
    <n v="14"/>
    <m/>
    <n v="3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3"/>
    <s v="105107"/>
    <x v="7"/>
    <d v="2020-07-13T11:20:20"/>
    <n v="230"/>
    <m/>
    <n v="14"/>
    <n v="106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3"/>
    <s v="105107"/>
    <x v="8"/>
    <d v="2020-07-13T11:20:20"/>
    <n v="15"/>
    <m/>
    <n v="1"/>
    <n v="5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3"/>
    <s v="105107"/>
    <x v="9"/>
    <d v="2020-07-13T11:20:20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3"/>
    <s v="105107"/>
    <x v="10"/>
    <d v="2020-07-13T11:20:20"/>
    <n v="375"/>
    <m/>
    <m/>
    <m/>
    <m/>
    <n v="100"/>
    <n v="134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3"/>
    <s v="105107"/>
    <x v="24"/>
    <d v="2020-07-13T11:20:20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3"/>
    <s v="105107"/>
    <x v="11"/>
    <d v="2020-07-13T11:20:20"/>
    <n v="119"/>
    <m/>
    <m/>
    <m/>
    <m/>
    <m/>
    <m/>
    <m/>
    <n v="53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3"/>
    <s v="105107"/>
    <x v="12"/>
    <d v="2020-07-13T11:20:20"/>
    <n v="24"/>
    <m/>
    <m/>
    <n v="2"/>
    <n v="8"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3"/>
    <s v="105107"/>
    <x v="13"/>
    <d v="2020-07-13T11:20:2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3"/>
    <s v="105107"/>
    <x v="14"/>
    <d v="2020-07-13T11:20:20"/>
    <n v="12"/>
    <m/>
    <m/>
    <n v="1"/>
    <n v="3"/>
    <m/>
    <n v="5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3"/>
    <s v="105107"/>
    <x v="16"/>
    <d v="2020-07-13T11:20:20"/>
    <n v="391"/>
    <m/>
    <n v="7"/>
    <n v="34"/>
    <n v="29"/>
    <n v="42"/>
    <n v="67"/>
    <n v="132"/>
    <n v="51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3"/>
    <s v="105107"/>
    <x v="17"/>
    <d v="2020-07-13T11:20:20"/>
    <n v="12"/>
    <m/>
    <m/>
    <n v="2"/>
    <n v="2"/>
    <m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3"/>
    <s v="105107"/>
    <x v="18"/>
    <d v="2020-07-13T11:20:20"/>
    <n v="18"/>
    <n v="1"/>
    <n v="3"/>
    <n v="18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3"/>
    <s v="105107"/>
    <x v="19"/>
    <d v="2020-07-13T11:20:20"/>
    <n v="367"/>
    <n v="2"/>
    <n v="98"/>
    <n v="367"/>
    <n v="2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3"/>
    <s v="105107"/>
    <x v="20"/>
    <d v="2020-07-13T11:20:20"/>
    <n v="560"/>
    <n v="5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3"/>
    <s v="105107"/>
    <x v="21"/>
    <d v="2020-07-13T11:20:20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4"/>
    <s v="105108"/>
    <x v="22"/>
    <d v="2020-07-13T11:21:3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4"/>
    <s v="105108"/>
    <x v="5"/>
    <d v="2020-07-13T11:21:36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4"/>
    <s v="105108"/>
    <x v="6"/>
    <d v="2020-07-13T11:21:36"/>
    <n v="2.9"/>
    <m/>
    <m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4"/>
    <s v="105108"/>
    <x v="7"/>
    <d v="2020-07-13T11:21:36"/>
    <n v="192"/>
    <n v="8"/>
    <n v="8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4"/>
    <s v="105108"/>
    <x v="9"/>
    <d v="2020-07-13T11:21:36"/>
    <n v="18"/>
    <m/>
    <m/>
    <m/>
    <m/>
    <n v="2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4"/>
    <s v="105108"/>
    <x v="10"/>
    <d v="2020-07-13T11:21:36"/>
    <n v="448"/>
    <m/>
    <m/>
    <m/>
    <m/>
    <n v="90"/>
    <n v="170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4"/>
    <s v="105108"/>
    <x v="24"/>
    <d v="2020-07-13T11:21:3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4"/>
    <s v="105108"/>
    <x v="11"/>
    <d v="2020-07-13T11:21:36"/>
    <n v="60"/>
    <m/>
    <m/>
    <m/>
    <m/>
    <m/>
    <m/>
    <m/>
    <n v="36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4"/>
    <s v="105108"/>
    <x v="12"/>
    <d v="2020-07-13T11:21:36"/>
    <n v="18"/>
    <m/>
    <m/>
    <m/>
    <m/>
    <n v="2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4"/>
    <s v="105108"/>
    <x v="13"/>
    <d v="2020-07-13T11:21:36"/>
    <n v="3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4"/>
    <s v="105108"/>
    <x v="14"/>
    <d v="2020-07-13T11:21:36"/>
    <n v="10"/>
    <m/>
    <m/>
    <m/>
    <m/>
    <n v="1"/>
    <n v="6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4"/>
    <s v="105108"/>
    <x v="15"/>
    <d v="2020-07-13T11:21:36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4"/>
    <s v="105108"/>
    <x v="16"/>
    <d v="2020-07-13T11:21:36"/>
    <n v="368"/>
    <n v="4"/>
    <n v="41"/>
    <n v="50"/>
    <m/>
    <n v="45"/>
    <n v="85"/>
    <n v="95"/>
    <n v="36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4"/>
    <s v="105108"/>
    <x v="19"/>
    <d v="2020-07-13T11:21:36"/>
    <n v="325"/>
    <m/>
    <n v="87"/>
    <n v="325"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4"/>
    <s v="105108"/>
    <x v="20"/>
    <d v="2020-07-13T11:21:36"/>
    <n v="325"/>
    <n v="3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30"/>
    <d v="2020-07-13T11:22:03"/>
    <n v="39.6"/>
    <m/>
    <m/>
    <n v="18"/>
    <n v="7.2"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31"/>
    <d v="2020-07-13T11:22:03"/>
    <n v="25.6"/>
    <n v="2"/>
    <m/>
    <n v="6.8"/>
    <n v="8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45"/>
    <d v="2020-07-13T11:22:0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0"/>
    <d v="2020-07-13T11:22:03"/>
    <n v="22.05"/>
    <m/>
    <n v="3.15"/>
    <n v="4.5"/>
    <n v="6.75"/>
    <n v="7.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1"/>
    <d v="2020-07-13T11:22:03"/>
    <n v="34"/>
    <n v="2"/>
    <n v="4"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28"/>
    <d v="2020-07-13T11:22:03"/>
    <n v="28"/>
    <m/>
    <m/>
    <n v="17.600000000000001"/>
    <n v="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3"/>
    <d v="2020-07-13T11:22:03"/>
    <n v="86"/>
    <m/>
    <m/>
    <m/>
    <m/>
    <n v="18"/>
    <n v="3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29"/>
    <d v="2020-07-13T11:22:03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6"/>
    <d v="2020-07-13T11:22:03"/>
    <n v="9.08"/>
    <n v="3.27"/>
    <n v="2.9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32"/>
    <d v="2020-07-13T11:22:03"/>
    <n v="17"/>
    <n v="1"/>
    <m/>
    <n v="6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7"/>
    <d v="2020-07-13T11:22:03"/>
    <n v="281"/>
    <n v="3"/>
    <n v="16"/>
    <n v="140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8"/>
    <d v="2020-07-13T11:22:03"/>
    <n v="14"/>
    <m/>
    <n v="1"/>
    <n v="6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9"/>
    <d v="2020-07-13T11:22:03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10"/>
    <d v="2020-07-13T11:22:03"/>
    <n v="452"/>
    <m/>
    <m/>
    <m/>
    <m/>
    <n v="116"/>
    <n v="190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24"/>
    <d v="2020-07-13T11:22:03"/>
    <n v="24"/>
    <m/>
    <m/>
    <m/>
    <m/>
    <m/>
    <m/>
    <m/>
    <m/>
    <n v="2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11"/>
    <d v="2020-07-13T11:22:03"/>
    <n v="138"/>
    <m/>
    <m/>
    <m/>
    <m/>
    <m/>
    <m/>
    <m/>
    <n v="71"/>
    <m/>
    <n v="6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12"/>
    <d v="2020-07-13T11:22:03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13"/>
    <d v="2020-07-13T11:22:03"/>
    <n v="3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42"/>
    <d v="2020-07-13T11:22:0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14"/>
    <d v="2020-07-13T11:22:03"/>
    <n v="8"/>
    <m/>
    <m/>
    <m/>
    <m/>
    <m/>
    <m/>
    <m/>
    <m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16"/>
    <d v="2020-07-13T11:22:03"/>
    <n v="479"/>
    <n v="2"/>
    <n v="11"/>
    <n v="70"/>
    <n v="61"/>
    <n v="58"/>
    <n v="95"/>
    <n v="74"/>
    <n v="71"/>
    <m/>
    <n v="3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17"/>
    <d v="2020-07-13T11:22:03"/>
    <n v="61"/>
    <n v="1"/>
    <n v="2"/>
    <n v="8"/>
    <n v="6"/>
    <n v="9"/>
    <n v="15"/>
    <n v="19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18"/>
    <d v="2020-07-13T11:22:03"/>
    <n v="48"/>
    <m/>
    <n v="11"/>
    <n v="48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19"/>
    <d v="2020-07-13T11:22:03"/>
    <n v="1008"/>
    <n v="24"/>
    <n v="352"/>
    <n v="1008"/>
    <n v="24"/>
    <n v="3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20"/>
    <d v="2020-07-13T11:22:03"/>
    <n v="1008"/>
    <n v="10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33"/>
    <d v="2020-07-13T11:22:03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21"/>
    <d v="2020-07-13T11:22:03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0"/>
    <x v="34"/>
    <d v="2020-07-13T11:22:0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30"/>
    <d v="2020-07-13T11:23:22"/>
    <n v="4.5"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0"/>
    <d v="2020-07-13T11:23:22"/>
    <n v="16.649999999999999"/>
    <m/>
    <m/>
    <n v="4.05"/>
    <n v="6.3"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1"/>
    <d v="2020-07-13T11:23:22"/>
    <n v="38"/>
    <m/>
    <m/>
    <n v="2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28"/>
    <d v="2020-07-13T11:23:22"/>
    <n v="16.8"/>
    <m/>
    <m/>
    <n v="16.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2"/>
    <d v="2020-07-13T11:23:22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3"/>
    <d v="2020-07-13T11:23:22"/>
    <n v="40"/>
    <m/>
    <m/>
    <m/>
    <m/>
    <n v="12"/>
    <n v="1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4"/>
    <d v="2020-07-13T11:23:22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22"/>
    <d v="2020-07-13T11:23:22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23"/>
    <d v="2020-07-13T11:23:22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32"/>
    <d v="2020-07-13T11:23:2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7"/>
    <d v="2020-07-13T11:23:22"/>
    <n v="462"/>
    <n v="2"/>
    <n v="4"/>
    <n v="218"/>
    <n v="2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8"/>
    <d v="2020-07-13T11:23:22"/>
    <n v="5"/>
    <m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9"/>
    <d v="2020-07-13T11:23:22"/>
    <n v="36"/>
    <m/>
    <m/>
    <m/>
    <m/>
    <n v="8"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10"/>
    <d v="2020-07-13T11:23:22"/>
    <n v="1044"/>
    <m/>
    <m/>
    <m/>
    <m/>
    <n v="180"/>
    <n v="489"/>
    <n v="3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24"/>
    <d v="2020-07-13T11:23:22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11"/>
    <d v="2020-07-13T11:23:22"/>
    <n v="210"/>
    <m/>
    <m/>
    <m/>
    <m/>
    <m/>
    <m/>
    <m/>
    <n v="82"/>
    <m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12"/>
    <d v="2020-07-13T11:23:22"/>
    <n v="44"/>
    <m/>
    <m/>
    <m/>
    <n v="8"/>
    <n v="8"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13"/>
    <d v="2020-07-13T11:23:2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14"/>
    <d v="2020-07-13T11:23:22"/>
    <n v="14"/>
    <m/>
    <m/>
    <m/>
    <n v="2"/>
    <n v="2"/>
    <n v="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15"/>
    <d v="2020-07-13T11:23:22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16"/>
    <d v="2020-07-13T11:23:22"/>
    <n v="561"/>
    <n v="1"/>
    <n v="1"/>
    <n v="69"/>
    <n v="76"/>
    <n v="57"/>
    <n v="143"/>
    <n v="113"/>
    <n v="58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17"/>
    <d v="2020-07-13T11:23:22"/>
    <n v="25"/>
    <m/>
    <m/>
    <n v="6"/>
    <n v="5"/>
    <n v="4"/>
    <n v="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26"/>
    <d v="2020-07-13T11:23:22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27"/>
    <d v="2020-07-13T11:23:2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18"/>
    <d v="2020-07-13T11:23:22"/>
    <n v="58"/>
    <n v="4"/>
    <n v="2"/>
    <n v="58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19"/>
    <d v="2020-07-13T11:23:22"/>
    <n v="644"/>
    <n v="9"/>
    <n v="49"/>
    <n v="644"/>
    <n v="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20"/>
    <d v="2020-07-13T11:23:22"/>
    <n v="1218"/>
    <n v="1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1"/>
    <x v="21"/>
    <d v="2020-07-13T11:23:22"/>
    <n v="104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43"/>
    <d v="2020-07-13T11:23:5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0"/>
    <d v="2020-07-13T11:23:51"/>
    <n v="66.599999999999994"/>
    <m/>
    <n v="1.35"/>
    <n v="43.2"/>
    <n v="12.6"/>
    <n v="9.44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1"/>
    <d v="2020-07-13T11:23:51"/>
    <n v="26"/>
    <m/>
    <m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28"/>
    <d v="2020-07-13T11:23:51"/>
    <n v="8.4"/>
    <m/>
    <m/>
    <n v="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2"/>
    <d v="2020-07-13T11:23:51"/>
    <n v="112"/>
    <m/>
    <m/>
    <m/>
    <m/>
    <n v="36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29"/>
    <d v="2020-07-13T11:23:5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22"/>
    <d v="2020-07-13T11:23:51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5"/>
    <d v="2020-07-13T11:23:51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6"/>
    <d v="2020-07-13T11:23:51"/>
    <n v="20.69"/>
    <m/>
    <n v="17.79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23"/>
    <d v="2020-07-13T11:23:51"/>
    <n v="26"/>
    <m/>
    <m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7"/>
    <d v="2020-07-13T11:23:51"/>
    <n v="513"/>
    <n v="1"/>
    <n v="12"/>
    <n v="214"/>
    <n v="28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8"/>
    <d v="2020-07-13T11:23:51"/>
    <n v="20"/>
    <m/>
    <n v="1"/>
    <n v="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9"/>
    <d v="2020-07-13T11:23:51"/>
    <n v="22"/>
    <m/>
    <m/>
    <m/>
    <m/>
    <n v="10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10"/>
    <d v="2020-07-13T11:23:51"/>
    <n v="934"/>
    <m/>
    <m/>
    <m/>
    <m/>
    <n v="214"/>
    <n v="380"/>
    <n v="3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24"/>
    <d v="2020-07-13T11:23:51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11"/>
    <d v="2020-07-13T11:23:51"/>
    <n v="183"/>
    <m/>
    <m/>
    <m/>
    <m/>
    <m/>
    <m/>
    <m/>
    <n v="74"/>
    <m/>
    <n v="10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12"/>
    <d v="2020-07-13T11:23:51"/>
    <n v="44"/>
    <m/>
    <m/>
    <n v="8"/>
    <n v="14"/>
    <n v="10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13"/>
    <d v="2020-07-13T11:23:51"/>
    <n v="16"/>
    <m/>
    <n v="5"/>
    <n v="4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42"/>
    <d v="2020-07-13T11:23:5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14"/>
    <d v="2020-07-13T11:23:51"/>
    <n v="24"/>
    <m/>
    <m/>
    <n v="4"/>
    <n v="7"/>
    <n v="5"/>
    <n v="2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16"/>
    <d v="2020-07-13T11:23:51"/>
    <n v="857"/>
    <n v="1"/>
    <n v="7"/>
    <n v="107"/>
    <n v="141"/>
    <n v="107"/>
    <n v="190"/>
    <n v="173"/>
    <n v="75"/>
    <m/>
    <n v="5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17"/>
    <d v="2020-07-13T11:23:51"/>
    <n v="70"/>
    <m/>
    <m/>
    <n v="6"/>
    <n v="7"/>
    <n v="18"/>
    <n v="19"/>
    <n v="19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18"/>
    <d v="2020-07-13T11:23:51"/>
    <n v="59"/>
    <n v="2"/>
    <n v="12"/>
    <n v="59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19"/>
    <d v="2020-07-13T11:23:51"/>
    <n v="836"/>
    <n v="17"/>
    <n v="166"/>
    <n v="836"/>
    <n v="17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20"/>
    <d v="2020-07-13T11:23:51"/>
    <n v="1127"/>
    <n v="1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21"/>
    <d v="2020-07-13T11:23:51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35"/>
    <d v="2020-07-13T11:23:5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02"/>
    <x v="36"/>
    <d v="2020-07-13T11:23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30"/>
    <d v="2020-07-13T11:24:10"/>
    <n v="7.65"/>
    <n v="0"/>
    <n v="0"/>
    <n v="0"/>
    <n v="3.15"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0"/>
    <d v="2020-07-13T11:24:10"/>
    <n v="6.75"/>
    <n v="0"/>
    <n v="0"/>
    <n v="4.5"/>
    <n v="0"/>
    <n v="2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1"/>
    <d v="2020-07-13T11:24:10"/>
    <n v="22"/>
    <n v="2"/>
    <n v="2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3"/>
    <d v="2020-07-13T11:24:10"/>
    <n v="26"/>
    <m/>
    <m/>
    <m/>
    <m/>
    <n v="2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22"/>
    <d v="2020-07-13T11:24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5"/>
    <d v="2020-07-13T11:24:1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23"/>
    <d v="2020-07-13T11:24:10"/>
    <n v="9"/>
    <n v="0"/>
    <n v="0"/>
    <n v="3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32"/>
    <d v="2020-07-13T11:24:10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7"/>
    <d v="2020-07-13T11:24:10"/>
    <n v="352"/>
    <n v="2"/>
    <n v="4"/>
    <n v="166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8"/>
    <d v="2020-07-13T11:24:10"/>
    <n v="2"/>
    <n v="0"/>
    <n v="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9"/>
    <d v="2020-07-13T11:24:10"/>
    <n v="8"/>
    <m/>
    <m/>
    <m/>
    <m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10"/>
    <d v="2020-07-13T11:24:10"/>
    <n v="756"/>
    <m/>
    <m/>
    <m/>
    <m/>
    <n v="168"/>
    <n v="330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24"/>
    <d v="2020-07-13T11:24:10"/>
    <n v="21"/>
    <m/>
    <m/>
    <m/>
    <m/>
    <m/>
    <m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11"/>
    <d v="2020-07-13T11:24:10"/>
    <n v="128"/>
    <m/>
    <m/>
    <m/>
    <m/>
    <m/>
    <m/>
    <m/>
    <n v="58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12"/>
    <d v="2020-07-13T11:24:10"/>
    <n v="16"/>
    <m/>
    <n v="0"/>
    <n v="2"/>
    <n v="6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13"/>
    <d v="2020-07-13T11:24:10"/>
    <n v="2"/>
    <n v="0"/>
    <n v="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14"/>
    <d v="2020-07-13T11:24:10"/>
    <n v="15"/>
    <n v="0"/>
    <n v="0"/>
    <n v="1"/>
    <n v="3"/>
    <n v="2"/>
    <n v="2"/>
    <n v="0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16"/>
    <d v="2020-07-13T11:24:10"/>
    <n v="649"/>
    <n v="1"/>
    <n v="2"/>
    <n v="83"/>
    <n v="90"/>
    <n v="84"/>
    <n v="165"/>
    <n v="131"/>
    <n v="58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17"/>
    <d v="2020-07-13T11:24:10"/>
    <n v="24"/>
    <n v="1"/>
    <n v="1"/>
    <n v="2"/>
    <n v="7"/>
    <n v="1"/>
    <n v="5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18"/>
    <d v="2020-07-13T11:24:10"/>
    <n v="27"/>
    <n v="0"/>
    <n v="7"/>
    <n v="2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19"/>
    <d v="2020-07-13T11:24:10"/>
    <n v="863"/>
    <n v="0"/>
    <n v="206"/>
    <n v="863"/>
    <n v="0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20"/>
    <d v="2020-07-13T11:24:10"/>
    <n v="863"/>
    <n v="8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3"/>
    <x v="21"/>
    <d v="2020-07-13T11:24:10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0"/>
    <d v="2020-07-13T11:24:30"/>
    <n v="5.85"/>
    <n v="0"/>
    <n v="0"/>
    <n v="0"/>
    <n v="2.7"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1"/>
    <d v="2020-07-13T11:24:30"/>
    <n v="13"/>
    <n v="0"/>
    <n v="3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28"/>
    <d v="2020-07-13T11:24:30"/>
    <n v="9.6"/>
    <n v="0"/>
    <n v="0"/>
    <n v="0"/>
    <n v="0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3"/>
    <d v="2020-07-13T11:24:30"/>
    <n v="24"/>
    <m/>
    <m/>
    <m/>
    <m/>
    <n v="8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29"/>
    <d v="2020-07-13T11:24:30"/>
    <n v="1"/>
    <m/>
    <m/>
    <m/>
    <m/>
    <m/>
    <m/>
    <m/>
    <n v="0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6"/>
    <d v="2020-07-13T11:24:30"/>
    <n v="17.420000000000002"/>
    <n v="10.53"/>
    <n v="3.63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23"/>
    <d v="2020-07-13T11:24:30"/>
    <n v="6"/>
    <n v="0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7"/>
    <d v="2020-07-13T11:24:30"/>
    <n v="381"/>
    <n v="8"/>
    <n v="29"/>
    <n v="128"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8"/>
    <d v="2020-07-13T11:24:30"/>
    <n v="5"/>
    <n v="0"/>
    <n v="0"/>
    <n v="0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9"/>
    <d v="2020-07-13T11:24:30"/>
    <n v="22"/>
    <m/>
    <m/>
    <m/>
    <m/>
    <n v="4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10"/>
    <d v="2020-07-13T11:24:30"/>
    <n v="819"/>
    <m/>
    <m/>
    <m/>
    <m/>
    <n v="142"/>
    <n v="378"/>
    <n v="2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24"/>
    <d v="2020-07-13T11:24:30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11"/>
    <d v="2020-07-13T11:24:30"/>
    <n v="121"/>
    <m/>
    <m/>
    <m/>
    <m/>
    <m/>
    <m/>
    <m/>
    <n v="84"/>
    <m/>
    <n v="34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12"/>
    <d v="2020-07-13T11:24:30"/>
    <n v="26"/>
    <m/>
    <n v="0"/>
    <n v="4"/>
    <n v="0"/>
    <n v="4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13"/>
    <d v="2020-07-13T11:24:30"/>
    <n v="5"/>
    <n v="3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14"/>
    <d v="2020-07-13T11:24:30"/>
    <n v="15"/>
    <n v="0"/>
    <n v="0"/>
    <n v="2"/>
    <n v="0"/>
    <n v="2"/>
    <n v="3"/>
    <n v="6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16"/>
    <d v="2020-07-13T11:24:30"/>
    <n v="708"/>
    <n v="4"/>
    <n v="15"/>
    <n v="64"/>
    <n v="108"/>
    <n v="71"/>
    <n v="189"/>
    <n v="153"/>
    <n v="84"/>
    <m/>
    <n v="17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17"/>
    <d v="2020-07-13T11:24:30"/>
    <n v="20"/>
    <n v="0"/>
    <n v="2"/>
    <n v="1"/>
    <n v="4"/>
    <n v="4"/>
    <n v="6"/>
    <n v="2"/>
    <n v="0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18"/>
    <d v="2020-07-13T11:24:30"/>
    <n v="103"/>
    <n v="3"/>
    <n v="23"/>
    <n v="103"/>
    <n v="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19"/>
    <d v="2020-07-13T11:24:30"/>
    <n v="744"/>
    <n v="5"/>
    <n v="175"/>
    <n v="744"/>
    <n v="5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20"/>
    <d v="2020-07-13T11:24:30"/>
    <n v="744"/>
    <n v="7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4"/>
    <x v="21"/>
    <d v="2020-07-13T11:24:30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30"/>
    <d v="2020-07-13T11:24:47"/>
    <n v="32.4"/>
    <m/>
    <m/>
    <n v="7.2"/>
    <n v="12.6"/>
    <n v="12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31"/>
    <d v="2020-07-13T11:24:47"/>
    <n v="5.6"/>
    <m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0"/>
    <d v="2020-07-13T11:24:47"/>
    <n v="25.2"/>
    <n v="1.8"/>
    <n v="2.25"/>
    <m/>
    <n v="4.05"/>
    <n v="17.1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1"/>
    <d v="2020-07-13T11:24:47"/>
    <n v="34"/>
    <m/>
    <n v="4"/>
    <n v="1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28"/>
    <d v="2020-07-13T11:24:47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3"/>
    <d v="2020-07-13T11:24:47"/>
    <n v="34"/>
    <m/>
    <m/>
    <m/>
    <m/>
    <n v="12"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29"/>
    <d v="2020-07-13T11:24:4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22"/>
    <d v="2020-07-13T11:24:47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5"/>
    <d v="2020-07-13T11:24:47"/>
    <n v="14.4"/>
    <m/>
    <m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6"/>
    <d v="2020-07-13T11:24:47"/>
    <n v="6.53"/>
    <n v="3.27"/>
    <m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23"/>
    <d v="2020-07-13T11:24:47"/>
    <n v="22"/>
    <m/>
    <m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32"/>
    <d v="2020-07-13T11:24:47"/>
    <n v="11"/>
    <m/>
    <m/>
    <n v="2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7"/>
    <d v="2020-07-13T11:24:47"/>
    <n v="496"/>
    <m/>
    <n v="4"/>
    <n v="228"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8"/>
    <d v="2020-07-13T11:24:47"/>
    <n v="9"/>
    <n v="1"/>
    <n v="1"/>
    <m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9"/>
    <d v="2020-07-13T11:24:47"/>
    <n v="30"/>
    <m/>
    <m/>
    <m/>
    <m/>
    <n v="8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10"/>
    <d v="2020-07-13T11:24:47"/>
    <n v="1047"/>
    <m/>
    <m/>
    <m/>
    <m/>
    <n v="242"/>
    <n v="428"/>
    <n v="3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24"/>
    <d v="2020-07-13T11:24:47"/>
    <n v="21"/>
    <m/>
    <m/>
    <m/>
    <m/>
    <m/>
    <m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11"/>
    <d v="2020-07-13T11:24:47"/>
    <n v="207"/>
    <m/>
    <m/>
    <m/>
    <m/>
    <m/>
    <m/>
    <m/>
    <n v="89"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12"/>
    <d v="2020-07-13T11:24:47"/>
    <n v="50"/>
    <m/>
    <m/>
    <n v="4"/>
    <n v="16"/>
    <n v="8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13"/>
    <d v="2020-07-13T11:24:47"/>
    <n v="10"/>
    <n v="1"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14"/>
    <d v="2020-07-13T11:24:47"/>
    <n v="32"/>
    <m/>
    <m/>
    <n v="2"/>
    <n v="8"/>
    <n v="4"/>
    <n v="5"/>
    <n v="6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16"/>
    <d v="2020-07-13T11:24:47"/>
    <n v="921"/>
    <m/>
    <n v="2"/>
    <n v="114"/>
    <n v="132"/>
    <n v="121"/>
    <n v="214"/>
    <n v="190"/>
    <n v="89"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17"/>
    <d v="2020-07-13T11:24:47"/>
    <n v="35"/>
    <m/>
    <n v="2"/>
    <n v="5"/>
    <n v="10"/>
    <n v="6"/>
    <n v="6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25"/>
    <d v="2020-07-13T11:24:47"/>
    <n v="34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18"/>
    <d v="2020-07-13T11:24:47"/>
    <n v="139"/>
    <m/>
    <n v="32"/>
    <n v="139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19"/>
    <d v="2020-07-13T11:24:47"/>
    <n v="957"/>
    <n v="6"/>
    <n v="218"/>
    <n v="957"/>
    <n v="6"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20"/>
    <d v="2020-07-13T11:24:47"/>
    <n v="957"/>
    <n v="9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05"/>
    <x v="21"/>
    <d v="2020-07-13T11:24:47"/>
    <n v="139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306"/>
    <x v="0"/>
    <d v="2020-07-13T11:25:10"/>
    <n v="8550"/>
    <m/>
    <m/>
    <m/>
    <n v="85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306"/>
    <x v="22"/>
    <d v="2020-07-13T11:25:1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306"/>
    <x v="7"/>
    <d v="2020-07-13T11:25:10"/>
    <n v="43"/>
    <m/>
    <n v="1"/>
    <n v="1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306"/>
    <x v="8"/>
    <d v="2020-07-13T11:25:1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306"/>
    <x v="9"/>
    <d v="2020-07-13T11:25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306"/>
    <x v="10"/>
    <d v="2020-07-13T11:25:10"/>
    <n v="48"/>
    <m/>
    <m/>
    <m/>
    <m/>
    <n v="20"/>
    <n v="2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306"/>
    <x v="24"/>
    <d v="2020-07-13T11:25:1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306"/>
    <x v="11"/>
    <d v="2020-07-13T11:25:10"/>
    <n v="25"/>
    <m/>
    <m/>
    <m/>
    <m/>
    <m/>
    <m/>
    <m/>
    <n v="20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306"/>
    <x v="12"/>
    <d v="2020-07-13T11:25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306"/>
    <x v="13"/>
    <d v="2020-07-13T11:25:1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306"/>
    <x v="14"/>
    <d v="2020-07-13T11:25:10"/>
    <n v="2"/>
    <m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306"/>
    <x v="16"/>
    <d v="2020-07-13T11:25:10"/>
    <n v="69"/>
    <m/>
    <n v="1"/>
    <n v="8"/>
    <n v="13"/>
    <n v="10"/>
    <n v="13"/>
    <n v="1"/>
    <n v="20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306"/>
    <x v="18"/>
    <d v="2020-07-13T11:25:1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306"/>
    <x v="19"/>
    <d v="2020-07-13T11:25:10"/>
    <n v="61"/>
    <n v="1"/>
    <n v="8"/>
    <n v="61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306"/>
    <x v="20"/>
    <d v="2020-07-13T11:25:10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306"/>
    <x v="21"/>
    <d v="2020-07-13T11:25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31"/>
    <d v="2020-07-13T11:28:08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0"/>
    <d v="2020-07-13T11:28:08"/>
    <n v="11.1"/>
    <m/>
    <m/>
    <m/>
    <n v="5.55"/>
    <n v="5.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1"/>
    <d v="2020-07-13T11:28:0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3"/>
    <d v="2020-07-13T11:28:0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5"/>
    <d v="2020-07-13T11:28:08"/>
    <n v="6.3"/>
    <m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23"/>
    <d v="2020-07-13T11:28:08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32"/>
    <d v="2020-07-13T11:28:0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7"/>
    <d v="2020-07-13T11:28:08"/>
    <n v="162"/>
    <m/>
    <m/>
    <n v="74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8"/>
    <d v="2020-07-13T11:28:0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9"/>
    <d v="2020-07-13T11:28:08"/>
    <n v="34"/>
    <m/>
    <m/>
    <m/>
    <m/>
    <n v="4"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10"/>
    <d v="2020-07-13T11:28:08"/>
    <n v="348"/>
    <m/>
    <m/>
    <m/>
    <m/>
    <n v="62"/>
    <n v="132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24"/>
    <d v="2020-07-13T11:28:0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11"/>
    <d v="2020-07-13T11:28:08"/>
    <n v="87"/>
    <m/>
    <m/>
    <m/>
    <m/>
    <m/>
    <m/>
    <m/>
    <n v="35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12"/>
    <d v="2020-07-13T11:28:08"/>
    <n v="48"/>
    <m/>
    <m/>
    <m/>
    <n v="14"/>
    <n v="4"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13"/>
    <d v="2020-07-13T11:28:0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14"/>
    <d v="2020-07-13T11:28:08"/>
    <n v="17"/>
    <m/>
    <m/>
    <m/>
    <n v="5"/>
    <n v="1"/>
    <n v="5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16"/>
    <d v="2020-07-13T11:28:08"/>
    <n v="313"/>
    <m/>
    <m/>
    <n v="36"/>
    <n v="41"/>
    <n v="31"/>
    <n v="66"/>
    <n v="78"/>
    <n v="35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17"/>
    <d v="2020-07-13T11:28:08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25"/>
    <d v="2020-07-13T11:28:0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18"/>
    <d v="2020-07-13T11:28:08"/>
    <n v="42"/>
    <m/>
    <n v="3"/>
    <n v="4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19"/>
    <d v="2020-07-13T11:28:08"/>
    <n v="401"/>
    <n v="2"/>
    <n v="50"/>
    <n v="401"/>
    <n v="2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20"/>
    <d v="2020-07-13T11:28:08"/>
    <n v="755"/>
    <n v="7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07"/>
    <x v="21"/>
    <d v="2020-07-13T11:28:08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308"/>
    <x v="0"/>
    <d v="2020-07-13T11:28:33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308"/>
    <x v="6"/>
    <d v="2020-07-13T11:28:33"/>
    <n v="3.63"/>
    <m/>
    <m/>
    <n v="3.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308"/>
    <x v="23"/>
    <d v="2020-07-13T11:28:33"/>
    <n v="11"/>
    <m/>
    <m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308"/>
    <x v="7"/>
    <d v="2020-07-13T11:28:33"/>
    <n v="158"/>
    <m/>
    <m/>
    <n v="78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308"/>
    <x v="9"/>
    <d v="2020-07-13T11:28:33"/>
    <n v="30"/>
    <m/>
    <m/>
    <m/>
    <m/>
    <n v="4"/>
    <n v="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308"/>
    <x v="10"/>
    <d v="2020-07-13T11:28:33"/>
    <n v="512"/>
    <m/>
    <m/>
    <m/>
    <m/>
    <n v="102"/>
    <n v="226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308"/>
    <x v="24"/>
    <d v="2020-07-13T11:28:33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308"/>
    <x v="11"/>
    <d v="2020-07-13T11:28:33"/>
    <n v="82"/>
    <m/>
    <m/>
    <m/>
    <m/>
    <m/>
    <m/>
    <m/>
    <n v="52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308"/>
    <x v="12"/>
    <d v="2020-07-13T11:28:33"/>
    <n v="38"/>
    <m/>
    <m/>
    <n v="6"/>
    <n v="2"/>
    <n v="4"/>
    <n v="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308"/>
    <x v="14"/>
    <d v="2020-07-13T11:28:33"/>
    <n v="17"/>
    <m/>
    <m/>
    <m/>
    <m/>
    <n v="2"/>
    <n v="2"/>
    <n v="1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308"/>
    <x v="16"/>
    <d v="2020-07-13T11:28:33"/>
    <n v="605"/>
    <m/>
    <m/>
    <n v="39"/>
    <n v="40"/>
    <n v="51"/>
    <n v="226"/>
    <n v="182"/>
    <n v="52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308"/>
    <x v="18"/>
    <d v="2020-07-13T11:28:3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308"/>
    <x v="19"/>
    <d v="2020-07-13T11:28:33"/>
    <n v="499"/>
    <m/>
    <n v="88"/>
    <n v="499"/>
    <m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308"/>
    <x v="20"/>
    <d v="2020-07-13T11:28:33"/>
    <n v="499"/>
    <n v="4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308"/>
    <x v="21"/>
    <d v="2020-07-13T11:28:3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309"/>
    <x v="7"/>
    <d v="2020-07-13T11:29:23"/>
    <n v="90"/>
    <m/>
    <n v="2"/>
    <n v="38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309"/>
    <x v="9"/>
    <d v="2020-07-13T11:29:23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309"/>
    <x v="10"/>
    <d v="2020-07-13T11:29:23"/>
    <n v="222"/>
    <m/>
    <m/>
    <m/>
    <m/>
    <n v="50"/>
    <n v="82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309"/>
    <x v="11"/>
    <d v="2020-07-13T11:29:23"/>
    <n v="45"/>
    <m/>
    <m/>
    <m/>
    <m/>
    <m/>
    <m/>
    <m/>
    <n v="19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309"/>
    <x v="12"/>
    <d v="2020-07-13T11:29:23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309"/>
    <x v="14"/>
    <d v="2020-07-13T11:29:23"/>
    <n v="3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309"/>
    <x v="16"/>
    <d v="2020-07-13T11:29:23"/>
    <n v="188"/>
    <m/>
    <n v="1"/>
    <n v="19"/>
    <n v="25"/>
    <n v="25"/>
    <n v="41"/>
    <n v="45"/>
    <n v="19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309"/>
    <x v="25"/>
    <d v="2020-07-13T11:29:2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309"/>
    <x v="18"/>
    <d v="2020-07-13T11:29:23"/>
    <n v="42"/>
    <m/>
    <n v="13"/>
    <n v="42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309"/>
    <x v="19"/>
    <d v="2020-07-13T11:29:23"/>
    <n v="348"/>
    <n v="9"/>
    <n v="70"/>
    <n v="348"/>
    <n v="9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309"/>
    <x v="20"/>
    <d v="2020-07-13T11:29:23"/>
    <n v="348"/>
    <n v="3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309"/>
    <x v="21"/>
    <d v="2020-07-13T11:29:23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310"/>
    <x v="6"/>
    <d v="2020-07-13T11:30:07"/>
    <n v="2.9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310"/>
    <x v="7"/>
    <d v="2020-07-13T11:30:07"/>
    <n v="34"/>
    <m/>
    <m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310"/>
    <x v="9"/>
    <d v="2020-07-13T11:30:0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310"/>
    <x v="10"/>
    <d v="2020-07-13T11:30:07"/>
    <n v="38"/>
    <m/>
    <m/>
    <m/>
    <m/>
    <n v="6"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310"/>
    <x v="24"/>
    <d v="2020-07-13T11:30:07"/>
    <n v="2"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310"/>
    <x v="11"/>
    <d v="2020-07-13T11:30:07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310"/>
    <x v="12"/>
    <d v="2020-07-13T11:30:0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310"/>
    <x v="14"/>
    <d v="2020-07-13T11:30:07"/>
    <n v="3"/>
    <m/>
    <m/>
    <m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310"/>
    <x v="16"/>
    <d v="2020-07-13T11:30:07"/>
    <n v="39"/>
    <m/>
    <m/>
    <n v="6"/>
    <n v="11"/>
    <n v="3"/>
    <n v="9"/>
    <n v="7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310"/>
    <x v="18"/>
    <d v="2020-07-13T11:30:07"/>
    <n v="28"/>
    <m/>
    <n v="1"/>
    <n v="2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310"/>
    <x v="19"/>
    <d v="2020-07-13T11:30:07"/>
    <n v="121"/>
    <m/>
    <n v="14"/>
    <n v="121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310"/>
    <x v="20"/>
    <d v="2020-07-13T11:30:07"/>
    <n v="121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310"/>
    <x v="21"/>
    <d v="2020-07-13T11:30:07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1"/>
    <x v="22"/>
    <d v="2020-07-13T11:30:3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1"/>
    <x v="23"/>
    <d v="2020-07-13T11:30:3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1"/>
    <x v="7"/>
    <d v="2020-07-13T11:30:36"/>
    <n v="68"/>
    <m/>
    <m/>
    <n v="3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1"/>
    <x v="9"/>
    <d v="2020-07-13T11:30:36"/>
    <n v="14"/>
    <m/>
    <m/>
    <m/>
    <m/>
    <n v="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1"/>
    <x v="10"/>
    <d v="2020-07-13T11:30:36"/>
    <n v="151"/>
    <m/>
    <m/>
    <m/>
    <m/>
    <n v="34"/>
    <n v="52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1"/>
    <x v="11"/>
    <d v="2020-07-13T11:30:36"/>
    <n v="37"/>
    <m/>
    <m/>
    <m/>
    <m/>
    <m/>
    <m/>
    <m/>
    <n v="11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1"/>
    <x v="12"/>
    <d v="2020-07-13T11:30:36"/>
    <n v="16"/>
    <m/>
    <m/>
    <n v="2"/>
    <m/>
    <n v="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1"/>
    <x v="13"/>
    <d v="2020-07-13T11:30:3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1"/>
    <x v="14"/>
    <d v="2020-07-13T11:30:36"/>
    <n v="8"/>
    <m/>
    <m/>
    <n v="1"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1"/>
    <x v="16"/>
    <d v="2020-07-13T11:30:36"/>
    <n v="134"/>
    <m/>
    <m/>
    <n v="19"/>
    <n v="15"/>
    <n v="17"/>
    <n v="26"/>
    <n v="33"/>
    <n v="11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1"/>
    <x v="18"/>
    <d v="2020-07-13T11:30:36"/>
    <n v="39"/>
    <m/>
    <n v="5"/>
    <n v="39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1"/>
    <x v="19"/>
    <d v="2020-07-13T11:30:36"/>
    <n v="290"/>
    <n v="3"/>
    <n v="27"/>
    <n v="29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1"/>
    <x v="20"/>
    <d v="2020-07-13T11:30:36"/>
    <n v="290"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1"/>
    <x v="21"/>
    <d v="2020-07-13T11:30:36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2"/>
    <x v="23"/>
    <d v="2020-07-13T11:31:1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2"/>
    <x v="7"/>
    <d v="2020-07-13T11:31:10"/>
    <n v="33"/>
    <m/>
    <n v="1"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2"/>
    <x v="9"/>
    <d v="2020-07-13T11:31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2"/>
    <x v="10"/>
    <d v="2020-07-13T11:31:10"/>
    <n v="97"/>
    <m/>
    <m/>
    <m/>
    <m/>
    <n v="30"/>
    <n v="28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2"/>
    <x v="11"/>
    <d v="2020-07-13T11:31:10"/>
    <n v="34"/>
    <m/>
    <m/>
    <m/>
    <m/>
    <m/>
    <m/>
    <m/>
    <n v="15"/>
    <m/>
    <n v="1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2"/>
    <x v="12"/>
    <d v="2020-07-13T11:31:1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2"/>
    <x v="14"/>
    <d v="2020-07-13T11:31:10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2"/>
    <x v="16"/>
    <d v="2020-07-13T11:31:10"/>
    <n v="91"/>
    <m/>
    <n v="1"/>
    <n v="9"/>
    <n v="7"/>
    <n v="15"/>
    <n v="14"/>
    <n v="20"/>
    <n v="15"/>
    <m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2"/>
    <x v="18"/>
    <d v="2020-07-13T11:31:10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2"/>
    <x v="19"/>
    <d v="2020-07-13T11:31:10"/>
    <n v="182"/>
    <n v="1"/>
    <n v="26"/>
    <n v="182"/>
    <n v="1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2"/>
    <x v="20"/>
    <d v="2020-07-13T11:31:10"/>
    <n v="186"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2"/>
    <x v="21"/>
    <d v="2020-07-13T11:31:10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30"/>
    <d v="2020-07-13T11:35:28"/>
    <n v="3.15"/>
    <n v="0"/>
    <n v="0"/>
    <n v="0"/>
    <n v="3.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0"/>
    <d v="2020-07-13T11:35:28"/>
    <n v="32.4"/>
    <n v="0"/>
    <n v="9"/>
    <n v="20.7"/>
    <n v="2.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41"/>
    <d v="2020-07-13T11:35:28"/>
    <n v="3.99"/>
    <n v="3.9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1"/>
    <d v="2020-07-13T11:35:28"/>
    <n v="19"/>
    <n v="1"/>
    <n v="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28"/>
    <d v="2020-07-13T11:35:28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3"/>
    <d v="2020-07-13T11:35:28"/>
    <n v="52"/>
    <m/>
    <m/>
    <m/>
    <m/>
    <n v="12"/>
    <n v="2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29"/>
    <d v="2020-07-13T11:35:28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6"/>
    <d v="2020-07-13T11:35:28"/>
    <n v="10.89"/>
    <n v="7.99"/>
    <n v="0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32"/>
    <d v="2020-07-13T11:35:28"/>
    <n v="1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7"/>
    <d v="2020-07-13T11:35:28"/>
    <n v="343"/>
    <n v="0"/>
    <n v="1"/>
    <n v="176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8"/>
    <d v="2020-07-13T11:35:28"/>
    <n v="9"/>
    <n v="0"/>
    <n v="2"/>
    <n v="6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9"/>
    <d v="2020-07-13T11:35:28"/>
    <n v="2"/>
    <m/>
    <m/>
    <m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10"/>
    <d v="2020-07-13T11:35:28"/>
    <n v="612"/>
    <m/>
    <m/>
    <m/>
    <m/>
    <n v="148"/>
    <n v="260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24"/>
    <d v="2020-07-13T11:35:28"/>
    <n v="6"/>
    <m/>
    <m/>
    <m/>
    <m/>
    <m/>
    <m/>
    <m/>
    <m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11"/>
    <d v="2020-07-13T11:35:28"/>
    <n v="156"/>
    <m/>
    <m/>
    <m/>
    <m/>
    <m/>
    <m/>
    <m/>
    <n v="85"/>
    <m/>
    <n v="7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12"/>
    <d v="2020-07-13T11:35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13"/>
    <d v="2020-07-13T11:35:28"/>
    <n v="3"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42"/>
    <d v="2020-07-13T11:35:28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14"/>
    <d v="2020-07-13T11:35:28"/>
    <n v="3"/>
    <n v="0"/>
    <n v="0"/>
    <n v="0"/>
    <n v="0"/>
    <n v="1"/>
    <n v="0"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16"/>
    <d v="2020-07-13T11:35:28"/>
    <n v="601"/>
    <n v="0"/>
    <n v="1"/>
    <n v="88"/>
    <n v="83"/>
    <n v="74"/>
    <n v="130"/>
    <n v="104"/>
    <n v="85"/>
    <m/>
    <n v="3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17"/>
    <d v="2020-07-13T11:35:28"/>
    <n v="37"/>
    <n v="1"/>
    <n v="2"/>
    <n v="4"/>
    <n v="3"/>
    <n v="6"/>
    <n v="14"/>
    <n v="6"/>
    <n v="0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18"/>
    <d v="2020-07-13T11:35:28"/>
    <n v="94"/>
    <n v="6"/>
    <n v="49"/>
    <n v="94"/>
    <n v="6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19"/>
    <d v="2020-07-13T11:35:28"/>
    <n v="758"/>
    <n v="29"/>
    <n v="356"/>
    <n v="758"/>
    <n v="29"/>
    <n v="3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20"/>
    <d v="2020-07-13T11:35:28"/>
    <n v="758"/>
    <n v="7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33"/>
    <d v="2020-07-13T11:35:28"/>
    <n v="8"/>
    <n v="0"/>
    <n v="13"/>
    <n v="8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21"/>
    <d v="2020-07-13T11:35:28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34"/>
    <d v="2020-07-13T11:35:28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35"/>
    <d v="2020-07-13T11:35:28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3"/>
    <x v="36"/>
    <d v="2020-07-13T11:35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314"/>
    <x v="7"/>
    <d v="2020-07-13T11:35:55"/>
    <n v="26"/>
    <m/>
    <n v="2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314"/>
    <x v="10"/>
    <d v="2020-07-13T11:35:55"/>
    <n v="58"/>
    <m/>
    <m/>
    <m/>
    <m/>
    <n v="8"/>
    <n v="1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314"/>
    <x v="11"/>
    <d v="2020-07-13T11:35:55"/>
    <n v="15"/>
    <m/>
    <m/>
    <m/>
    <m/>
    <m/>
    <m/>
    <m/>
    <n v="9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314"/>
    <x v="16"/>
    <d v="2020-07-13T11:35:55"/>
    <n v="54"/>
    <m/>
    <n v="1"/>
    <n v="8"/>
    <n v="4"/>
    <n v="4"/>
    <n v="8"/>
    <n v="17"/>
    <n v="9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314"/>
    <x v="18"/>
    <d v="2020-07-13T11:35:55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314"/>
    <x v="19"/>
    <d v="2020-07-13T11:35:55"/>
    <n v="73"/>
    <m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314"/>
    <x v="20"/>
    <d v="2020-07-13T11:35:55"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314"/>
    <x v="21"/>
    <d v="2020-07-13T11:35:55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5"/>
    <x v="0"/>
    <d v="2020-07-13T11:37:24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5"/>
    <x v="23"/>
    <d v="2020-07-13T11:37:24"/>
    <n v="7"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5"/>
    <x v="7"/>
    <d v="2020-07-13T11:37:24"/>
    <n v="80"/>
    <m/>
    <n v="8"/>
    <n v="4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5"/>
    <x v="8"/>
    <d v="2020-07-13T11:37:2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5"/>
    <x v="9"/>
    <d v="2020-07-13T11:37:2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5"/>
    <x v="10"/>
    <d v="2020-07-13T11:37:24"/>
    <n v="188"/>
    <m/>
    <m/>
    <m/>
    <m/>
    <n v="40"/>
    <n v="82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5"/>
    <x v="24"/>
    <d v="2020-07-13T11:37:24"/>
    <n v="12"/>
    <m/>
    <m/>
    <m/>
    <m/>
    <m/>
    <m/>
    <m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5"/>
    <x v="11"/>
    <d v="2020-07-13T11:37:24"/>
    <n v="58"/>
    <m/>
    <m/>
    <m/>
    <m/>
    <m/>
    <m/>
    <m/>
    <n v="34"/>
    <m/>
    <n v="2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5"/>
    <x v="12"/>
    <d v="2020-07-13T11:37:24"/>
    <n v="6"/>
    <m/>
    <m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5"/>
    <x v="14"/>
    <d v="2020-07-13T11:37:24"/>
    <n v="11"/>
    <n v="2"/>
    <n v="1"/>
    <n v="1"/>
    <m/>
    <m/>
    <n v="1"/>
    <n v="1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5"/>
    <x v="16"/>
    <d v="2020-07-13T11:37:24"/>
    <n v="184"/>
    <n v="2"/>
    <n v="5"/>
    <n v="22"/>
    <n v="14"/>
    <n v="20"/>
    <n v="41"/>
    <n v="33"/>
    <n v="34"/>
    <m/>
    <n v="1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5"/>
    <x v="18"/>
    <d v="2020-07-13T11:37:24"/>
    <n v="33"/>
    <m/>
    <n v="8"/>
    <n v="33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5"/>
    <x v="19"/>
    <d v="2020-07-13T11:37:24"/>
    <n v="297"/>
    <n v="1"/>
    <n v="18"/>
    <n v="297"/>
    <n v="1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5"/>
    <x v="20"/>
    <d v="2020-07-13T11:37:24"/>
    <n v="297"/>
    <n v="2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5"/>
    <x v="21"/>
    <d v="2020-07-13T11:37:24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30"/>
    <d v="2020-07-13T11:46:08"/>
    <n v="13050"/>
    <m/>
    <m/>
    <m/>
    <n v="10800"/>
    <n v="2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31"/>
    <d v="2020-07-13T11:46:08"/>
    <n v="4400"/>
    <m/>
    <m/>
    <n v="4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0"/>
    <d v="2020-07-13T11:46:08"/>
    <n v="18000"/>
    <m/>
    <m/>
    <m/>
    <n v="3150"/>
    <n v="148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38"/>
    <d v="2020-07-13T11:46:0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1"/>
    <d v="2020-07-13T11:46:08"/>
    <n v="14"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28"/>
    <d v="2020-07-13T11:46:08"/>
    <n v="14800"/>
    <m/>
    <m/>
    <m/>
    <n v="10400"/>
    <n v="4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2"/>
    <d v="2020-07-13T11:46:0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3"/>
    <d v="2020-07-13T11:46:08"/>
    <n v="40"/>
    <m/>
    <m/>
    <m/>
    <m/>
    <n v="10"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4"/>
    <d v="2020-07-13T11:46:0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22"/>
    <d v="2020-07-13T11:46:0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5"/>
    <d v="2020-07-13T11:46:08"/>
    <n v="8100"/>
    <m/>
    <m/>
    <n v="8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6"/>
    <d v="2020-07-13T11:46:08"/>
    <n v="6897"/>
    <n v="2904"/>
    <m/>
    <n v="3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23"/>
    <d v="2020-07-13T11:46:08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32"/>
    <d v="2020-07-13T11:46:08"/>
    <n v="5"/>
    <m/>
    <m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7"/>
    <d v="2020-07-13T11:46:08"/>
    <n v="436"/>
    <m/>
    <n v="2"/>
    <n v="208"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8"/>
    <d v="2020-07-13T11:46:08"/>
    <n v="9"/>
    <m/>
    <m/>
    <m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9"/>
    <d v="2020-07-13T11:46:08"/>
    <n v="36"/>
    <m/>
    <m/>
    <m/>
    <m/>
    <n v="8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10"/>
    <d v="2020-07-13T11:46:08"/>
    <n v="925"/>
    <m/>
    <m/>
    <m/>
    <m/>
    <n v="236"/>
    <n v="366"/>
    <n v="3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24"/>
    <d v="2020-07-13T11:46:08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11"/>
    <d v="2020-07-13T11:46:08"/>
    <n v="177"/>
    <m/>
    <m/>
    <m/>
    <m/>
    <m/>
    <m/>
    <m/>
    <n v="69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12"/>
    <d v="2020-07-13T11:46:08"/>
    <n v="40"/>
    <m/>
    <m/>
    <n v="2"/>
    <n v="2"/>
    <n v="8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13"/>
    <d v="2020-07-13T11:46:08"/>
    <n v="6"/>
    <n v="1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14"/>
    <d v="2020-07-13T11:46:08"/>
    <n v="25"/>
    <m/>
    <m/>
    <n v="1"/>
    <n v="1"/>
    <n v="4"/>
    <n v="6"/>
    <n v="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15"/>
    <d v="2020-07-13T11:46:08"/>
    <n v="3"/>
    <m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16"/>
    <d v="2020-07-13T11:46:08"/>
    <n v="806"/>
    <m/>
    <n v="1"/>
    <n v="104"/>
    <n v="113"/>
    <n v="118"/>
    <n v="183"/>
    <n v="164"/>
    <n v="69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17"/>
    <d v="2020-07-13T11:46:08"/>
    <n v="27"/>
    <m/>
    <m/>
    <n v="3"/>
    <n v="4"/>
    <n v="5"/>
    <n v="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25"/>
    <d v="2020-07-13T11:46:08"/>
    <n v="55"/>
    <n v="0"/>
    <n v="4"/>
    <n v="55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37"/>
    <d v="2020-07-13T11:46:08"/>
    <n v="7"/>
    <n v="0"/>
    <n v="1"/>
    <n v="7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18"/>
    <d v="2020-07-13T11:46:08"/>
    <n v="164"/>
    <n v="2"/>
    <n v="48"/>
    <n v="164"/>
    <n v="2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19"/>
    <d v="2020-07-13T11:46:08"/>
    <n v="992"/>
    <n v="19"/>
    <n v="143"/>
    <n v="992"/>
    <n v="19"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20"/>
    <d v="2020-07-13T11:46:08"/>
    <n v="992"/>
    <n v="9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17"/>
    <x v="21"/>
    <d v="2020-07-13T11:46:08"/>
    <n v="164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8"/>
    <x v="0"/>
    <d v="2020-07-13T11:47:09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8"/>
    <x v="28"/>
    <d v="2020-07-13T11:47:09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8"/>
    <x v="23"/>
    <d v="2020-07-13T11:47:09"/>
    <n v="17"/>
    <n v="1"/>
    <n v="0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8"/>
    <x v="7"/>
    <d v="2020-07-13T11:47:09"/>
    <n v="159"/>
    <n v="5"/>
    <n v="0"/>
    <n v="66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8"/>
    <x v="8"/>
    <d v="2020-07-13T11:47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8"/>
    <x v="9"/>
    <d v="2020-07-13T11:47:09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8"/>
    <x v="10"/>
    <d v="2020-07-13T11:47:09"/>
    <n v="366"/>
    <m/>
    <m/>
    <m/>
    <m/>
    <n v="76"/>
    <n v="154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8"/>
    <x v="24"/>
    <d v="2020-07-13T11:47:09"/>
    <n v="9"/>
    <m/>
    <m/>
    <m/>
    <m/>
    <m/>
    <m/>
    <m/>
    <m/>
    <n v="6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8"/>
    <x v="11"/>
    <d v="2020-07-13T11:47:09"/>
    <n v="108"/>
    <m/>
    <m/>
    <m/>
    <m/>
    <m/>
    <m/>
    <m/>
    <n v="43"/>
    <m/>
    <n v="64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8"/>
    <x v="12"/>
    <d v="2020-07-13T11:47:09"/>
    <n v="28"/>
    <m/>
    <m/>
    <n v="4"/>
    <n v="10"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8"/>
    <x v="13"/>
    <d v="2020-07-13T11:47:09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8"/>
    <x v="14"/>
    <d v="2020-07-13T11:47:09"/>
    <n v="15"/>
    <n v="1"/>
    <n v="0"/>
    <n v="2"/>
    <n v="3"/>
    <n v="1"/>
    <n v="3"/>
    <n v="2"/>
    <m/>
    <n v="2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8"/>
    <x v="16"/>
    <d v="2020-07-13T11:47:09"/>
    <n v="338"/>
    <n v="3"/>
    <n v="0"/>
    <n v="32"/>
    <n v="44"/>
    <n v="38"/>
    <n v="77"/>
    <n v="68"/>
    <n v="43"/>
    <m/>
    <n v="3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8"/>
    <x v="25"/>
    <d v="2020-07-13T11:47:09"/>
    <n v="5"/>
    <m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8"/>
    <x v="26"/>
    <d v="2020-07-13T11:47:09"/>
    <n v="12"/>
    <m/>
    <n v="9"/>
    <n v="12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8"/>
    <x v="27"/>
    <d v="2020-07-13T11:47:09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8"/>
    <x v="18"/>
    <d v="2020-07-13T11:47:09"/>
    <n v="40"/>
    <m/>
    <n v="5"/>
    <n v="4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8"/>
    <x v="19"/>
    <d v="2020-07-13T11:47:09"/>
    <n v="321"/>
    <n v="3"/>
    <n v="44"/>
    <n v="321"/>
    <n v="3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8"/>
    <x v="20"/>
    <d v="2020-07-13T11:47:09"/>
    <n v="397"/>
    <n v="3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318"/>
    <x v="21"/>
    <d v="2020-07-13T11:47:09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"/>
    <s v="105105"/>
    <x v="13"/>
    <d v="2020-08-10T11:08:43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"/>
    <s v="105105"/>
    <x v="14"/>
    <d v="2020-08-10T11:08:43"/>
    <n v="9"/>
    <m/>
    <m/>
    <n v="1"/>
    <n v="2"/>
    <n v="1"/>
    <n v="1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"/>
    <s v="105105"/>
    <x v="16"/>
    <d v="2020-08-10T11:08:43"/>
    <n v="285"/>
    <m/>
    <n v="1"/>
    <n v="32"/>
    <n v="38"/>
    <n v="33"/>
    <n v="59"/>
    <n v="70"/>
    <n v="31"/>
    <m/>
    <n v="2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"/>
    <s v="105105"/>
    <x v="25"/>
    <d v="2020-08-10T11:08:4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18"/>
    <d v="2020-08-10T11:09:03"/>
    <n v="92"/>
    <m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19"/>
    <d v="2020-08-10T11:09:03"/>
    <n v="599"/>
    <n v="11"/>
    <m/>
    <n v="599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20"/>
    <d v="2020-08-10T11:09:03"/>
    <n v="620"/>
    <n v="6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33"/>
    <d v="2020-08-10T11:09:0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21"/>
    <d v="2020-08-10T11:09:03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34"/>
    <d v="2020-08-10T11:09:0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200402"/>
    <x v="7"/>
    <d v="2020-08-10T11:09:23"/>
    <n v="51"/>
    <n v="1"/>
    <n v="2"/>
    <n v="2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200402"/>
    <x v="9"/>
    <d v="2020-08-10T11:09:2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200402"/>
    <x v="10"/>
    <d v="2020-08-10T11:09:23"/>
    <n v="110"/>
    <m/>
    <m/>
    <m/>
    <m/>
    <n v="24"/>
    <n v="3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200402"/>
    <x v="11"/>
    <d v="2020-08-10T11:09:23"/>
    <n v="31"/>
    <m/>
    <m/>
    <m/>
    <m/>
    <m/>
    <m/>
    <m/>
    <n v="17"/>
    <m/>
    <n v="1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200402"/>
    <x v="12"/>
    <d v="2020-08-10T11:09:2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200402"/>
    <x v="14"/>
    <d v="2020-08-10T11:09:2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200402"/>
    <x v="16"/>
    <d v="2020-08-10T11:09:23"/>
    <n v="104"/>
    <m/>
    <n v="1"/>
    <n v="11"/>
    <n v="13"/>
    <n v="12"/>
    <n v="19"/>
    <n v="24"/>
    <n v="17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200402"/>
    <x v="18"/>
    <d v="2020-08-10T11:09:23"/>
    <n v="17"/>
    <n v="2"/>
    <n v="2"/>
    <n v="1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200402"/>
    <x v="19"/>
    <d v="2020-08-10T11:09:23"/>
    <n v="26"/>
    <n v="4"/>
    <n v="9"/>
    <n v="26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200402"/>
    <x v="20"/>
    <d v="2020-08-10T11:09:23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1"/>
    <x v="6"/>
    <d v="2020-07-13T11:48:16"/>
    <n v="6.53"/>
    <n v="3.27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1"/>
    <x v="7"/>
    <d v="2020-07-13T11:48:16"/>
    <n v="126"/>
    <n v="0"/>
    <n v="2"/>
    <n v="64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1"/>
    <x v="9"/>
    <d v="2020-07-13T11:48:1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1"/>
    <x v="10"/>
    <d v="2020-07-13T11:48:16"/>
    <n v="204"/>
    <m/>
    <m/>
    <m/>
    <m/>
    <n v="56"/>
    <n v="88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"/>
    <s v="105105"/>
    <x v="18"/>
    <d v="2020-08-10T11:08:43"/>
    <n v="53"/>
    <n v="1"/>
    <n v="5"/>
    <n v="53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"/>
    <s v="105105"/>
    <x v="19"/>
    <d v="2020-08-10T11:08:43"/>
    <n v="406"/>
    <n v="5"/>
    <n v="50"/>
    <n v="406"/>
    <n v="5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"/>
    <s v="105105"/>
    <x v="20"/>
    <d v="2020-08-10T11:08:43"/>
    <n v="406"/>
    <n v="4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"/>
    <s v="105105"/>
    <x v="21"/>
    <d v="2020-08-10T11:08:43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1"/>
    <x v="24"/>
    <d v="2020-07-13T11:48:16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1"/>
    <x v="11"/>
    <d v="2020-07-13T11:48:16"/>
    <n v="60"/>
    <m/>
    <m/>
    <m/>
    <m/>
    <m/>
    <m/>
    <m/>
    <n v="32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1"/>
    <x v="12"/>
    <d v="2020-07-13T11:48:1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1"/>
    <x v="14"/>
    <d v="2020-07-13T11:48:16"/>
    <n v="3"/>
    <m/>
    <m/>
    <n v="0"/>
    <n v="0"/>
    <n v="1"/>
    <m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1"/>
    <x v="16"/>
    <d v="2020-07-13T11:48:16"/>
    <n v="211"/>
    <n v="0"/>
    <n v="1"/>
    <n v="32"/>
    <n v="30"/>
    <n v="28"/>
    <n v="44"/>
    <n v="30"/>
    <n v="32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1"/>
    <x v="25"/>
    <d v="2020-07-13T11:48:1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1"/>
    <x v="18"/>
    <d v="2020-07-13T11:48:16"/>
    <n v="15"/>
    <m/>
    <n v="0"/>
    <n v="1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1"/>
    <x v="19"/>
    <d v="2020-07-13T11:48:16"/>
    <n v="347"/>
    <n v="15"/>
    <n v="19"/>
    <n v="347"/>
    <n v="1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1"/>
    <x v="20"/>
    <d v="2020-07-13T11:48:16"/>
    <n v="347"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1"/>
    <x v="21"/>
    <d v="2020-07-13T11:48:16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0"/>
    <d v="2020-07-13T11:49:18"/>
    <n v="18"/>
    <m/>
    <n v="4.5"/>
    <n v="13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1"/>
    <d v="2020-07-13T11:49:18"/>
    <n v="16"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28"/>
    <d v="2020-07-13T11:49:18"/>
    <n v="14"/>
    <m/>
    <m/>
    <n v="4.4000000000000004"/>
    <n v="7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2"/>
    <d v="2020-07-13T11:49:1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3"/>
    <d v="2020-07-13T11:49:18"/>
    <n v="32"/>
    <m/>
    <m/>
    <m/>
    <m/>
    <n v="10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4"/>
    <d v="2020-07-13T11:49:1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5"/>
    <d v="2020-07-13T11:49:18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6"/>
    <d v="2020-07-13T11:49:18"/>
    <n v="7.26"/>
    <n v="3.99"/>
    <m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23"/>
    <d v="2020-07-13T11:49:18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7"/>
    <d v="2020-07-13T11:49:18"/>
    <n v="391"/>
    <n v="2"/>
    <n v="4"/>
    <n v="162"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8"/>
    <d v="2020-07-13T11:49:18"/>
    <n v="8"/>
    <m/>
    <n v="1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9"/>
    <d v="2020-07-13T11:49:18"/>
    <n v="8"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10"/>
    <d v="2020-07-13T11:49:18"/>
    <n v="834"/>
    <m/>
    <m/>
    <m/>
    <m/>
    <n v="162"/>
    <n v="352"/>
    <n v="3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24"/>
    <d v="2020-07-13T11:49:18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11"/>
    <d v="2020-07-13T11:49:18"/>
    <n v="131"/>
    <m/>
    <m/>
    <m/>
    <m/>
    <m/>
    <m/>
    <m/>
    <n v="65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12"/>
    <d v="2020-07-13T11:49:18"/>
    <n v="14"/>
    <m/>
    <m/>
    <n v="6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13"/>
    <d v="2020-07-13T11:49:18"/>
    <n v="3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14"/>
    <d v="2020-07-13T11:49:18"/>
    <n v="12"/>
    <m/>
    <m/>
    <n v="3"/>
    <m/>
    <n v="2"/>
    <m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15"/>
    <d v="2020-07-13T11:49:18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16"/>
    <d v="2020-07-13T11:49:18"/>
    <n v="713"/>
    <n v="1"/>
    <n v="2"/>
    <n v="81"/>
    <n v="112"/>
    <n v="81"/>
    <n v="176"/>
    <n v="162"/>
    <n v="65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17"/>
    <d v="2020-07-13T11:49:18"/>
    <n v="24"/>
    <m/>
    <n v="1"/>
    <n v="2"/>
    <n v="5"/>
    <n v="5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18"/>
    <d v="2020-07-13T11:49:18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19"/>
    <d v="2020-07-13T11:49:18"/>
    <n v="838"/>
    <m/>
    <m/>
    <n v="8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20"/>
    <d v="2020-07-13T11:49:18"/>
    <n v="838"/>
    <n v="8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2"/>
    <x v="21"/>
    <d v="2020-07-13T11:49:18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30"/>
    <d v="2020-07-13T11:49:38"/>
    <n v="21.6"/>
    <n v="4.5"/>
    <m/>
    <n v="9"/>
    <n v="3.6"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0"/>
    <d v="2020-07-13T11:49:38"/>
    <n v="6.75"/>
    <m/>
    <m/>
    <m/>
    <m/>
    <n v="6.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1"/>
    <d v="2020-07-13T11:49:38"/>
    <n v="48"/>
    <n v="2"/>
    <n v="4"/>
    <n v="1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28"/>
    <d v="2020-07-13T11:49:38"/>
    <n v="8.4"/>
    <m/>
    <n v="4.400000000000000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3"/>
    <d v="2020-07-13T11:49:38"/>
    <n v="100"/>
    <m/>
    <m/>
    <m/>
    <m/>
    <n v="22"/>
    <n v="46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29"/>
    <d v="2020-07-13T11:49:3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22"/>
    <d v="2020-07-13T11:49:38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5"/>
    <d v="2020-07-13T11:49:38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6"/>
    <d v="2020-07-13T11:49:38"/>
    <n v="14.88"/>
    <n v="11.62"/>
    <m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23"/>
    <d v="2020-07-13T11:49:38"/>
    <n v="35"/>
    <m/>
    <n v="5"/>
    <n v="2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32"/>
    <d v="2020-07-13T11:49:38"/>
    <n v="8"/>
    <n v="2"/>
    <m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7"/>
    <d v="2020-07-13T11:49:38"/>
    <n v="355"/>
    <n v="7"/>
    <n v="14"/>
    <n v="170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39"/>
    <d v="2020-07-13T11:49:38"/>
    <n v="4"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8"/>
    <d v="2020-07-13T11:49:38"/>
    <n v="4"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9"/>
    <d v="2020-07-13T11:49:38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10"/>
    <d v="2020-07-13T11:49:38"/>
    <n v="656"/>
    <m/>
    <m/>
    <m/>
    <m/>
    <n v="162"/>
    <n v="260"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24"/>
    <d v="2020-07-13T11:49:38"/>
    <n v="19"/>
    <m/>
    <m/>
    <m/>
    <m/>
    <m/>
    <m/>
    <m/>
    <m/>
    <n v="12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11"/>
    <d v="2020-07-13T11:49:38"/>
    <n v="153"/>
    <m/>
    <m/>
    <m/>
    <m/>
    <m/>
    <m/>
    <m/>
    <n v="80"/>
    <m/>
    <n v="6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12"/>
    <d v="2020-07-13T11:49:38"/>
    <n v="34"/>
    <m/>
    <m/>
    <n v="16"/>
    <n v="6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13"/>
    <d v="2020-07-13T11:49:38"/>
    <n v="12"/>
    <n v="4"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14"/>
    <d v="2020-07-13T11:49:38"/>
    <n v="26"/>
    <m/>
    <n v="2"/>
    <n v="8"/>
    <n v="3"/>
    <m/>
    <n v="3"/>
    <n v="3"/>
    <m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16"/>
    <d v="2020-07-13T11:49:38"/>
    <n v="630"/>
    <n v="5"/>
    <n v="8"/>
    <n v="85"/>
    <n v="82"/>
    <n v="81"/>
    <n v="130"/>
    <n v="119"/>
    <n v="80"/>
    <m/>
    <n v="3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17"/>
    <d v="2020-07-13T11:49:38"/>
    <n v="75"/>
    <n v="1"/>
    <n v="2"/>
    <n v="8"/>
    <n v="13"/>
    <n v="11"/>
    <n v="23"/>
    <n v="1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25"/>
    <d v="2020-07-13T11:49:38"/>
    <n v="41"/>
    <m/>
    <n v="7"/>
    <n v="41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18"/>
    <d v="2020-07-13T11:49:38"/>
    <n v="65"/>
    <m/>
    <n v="9"/>
    <n v="65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19"/>
    <d v="2020-07-13T11:49:38"/>
    <n v="1527"/>
    <m/>
    <n v="276"/>
    <n v="1527"/>
    <m/>
    <n v="2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20"/>
    <d v="2020-07-13T11:49:38"/>
    <n v="1539"/>
    <n v="15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33"/>
    <d v="2020-07-13T11:49:3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21"/>
    <d v="2020-07-13T11:49:38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323"/>
    <x v="34"/>
    <d v="2020-07-13T11:49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4"/>
    <x v="0"/>
    <d v="2020-07-13T11:55:31"/>
    <n v="5400"/>
    <m/>
    <m/>
    <m/>
    <m/>
    <n v="5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4"/>
    <x v="1"/>
    <d v="2020-07-13T11:55:3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4"/>
    <x v="7"/>
    <d v="2020-07-13T11:55:31"/>
    <n v="102"/>
    <n v="2"/>
    <n v="2"/>
    <n v="42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4"/>
    <x v="8"/>
    <d v="2020-07-13T11:55:3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4"/>
    <x v="9"/>
    <d v="2020-07-13T11:55:31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4"/>
    <x v="10"/>
    <d v="2020-07-13T11:55:31"/>
    <n v="246"/>
    <m/>
    <m/>
    <m/>
    <m/>
    <n v="46"/>
    <n v="102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4"/>
    <x v="24"/>
    <d v="2020-07-13T11:55:3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4"/>
    <x v="11"/>
    <d v="2020-07-13T11:55:31"/>
    <n v="43"/>
    <m/>
    <m/>
    <m/>
    <m/>
    <m/>
    <m/>
    <m/>
    <n v="17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4"/>
    <x v="12"/>
    <d v="2020-07-13T11:55:31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4"/>
    <x v="14"/>
    <d v="2020-07-13T11:55:31"/>
    <n v="8"/>
    <m/>
    <m/>
    <m/>
    <m/>
    <n v="1"/>
    <n v="4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4"/>
    <x v="16"/>
    <d v="2020-07-13T11:55:31"/>
    <n v="203"/>
    <n v="1"/>
    <n v="1"/>
    <n v="21"/>
    <n v="28"/>
    <n v="23"/>
    <n v="51"/>
    <n v="49"/>
    <n v="17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4"/>
    <x v="17"/>
    <d v="2020-07-13T11:55:3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4"/>
    <x v="18"/>
    <d v="2020-07-13T11:55:31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4"/>
    <x v="19"/>
    <d v="2020-07-13T11:55:31"/>
    <n v="301"/>
    <n v="6"/>
    <n v="38"/>
    <n v="301"/>
    <n v="6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4"/>
    <x v="20"/>
    <d v="2020-07-13T11:55:31"/>
    <n v="317"/>
    <n v="3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324"/>
    <x v="21"/>
    <d v="2020-07-13T11:55:3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0"/>
    <d v="2020-07-13T11:55:49"/>
    <n v="24.3"/>
    <n v="0"/>
    <n v="4.5"/>
    <n v="13.5"/>
    <n v="6.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1"/>
    <d v="2020-07-13T11:55:49"/>
    <n v="18"/>
    <n v="0"/>
    <n v="2"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3"/>
    <d v="2020-07-13T11:55:49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5"/>
    <d v="2020-07-13T11:55:49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6"/>
    <d v="2020-07-13T11:55:49"/>
    <n v="2.9"/>
    <n v="2.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23"/>
    <d v="2020-07-13T11:55:49"/>
    <n v="7"/>
    <n v="0"/>
    <n v="0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7"/>
    <d v="2020-07-13T11:55:49"/>
    <n v="394"/>
    <n v="16"/>
    <n v="14"/>
    <n v="174"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8"/>
    <d v="2020-07-13T11:55:49"/>
    <n v="6"/>
    <n v="0"/>
    <n v="1"/>
    <n v="3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9"/>
    <d v="2020-07-13T11:55:49"/>
    <n v="38"/>
    <m/>
    <m/>
    <m/>
    <m/>
    <n v="6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10"/>
    <d v="2020-07-13T11:55:49"/>
    <n v="857"/>
    <m/>
    <m/>
    <m/>
    <m/>
    <n v="194"/>
    <n v="338"/>
    <n v="3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24"/>
    <d v="2020-07-13T11:55:49"/>
    <n v="21"/>
    <m/>
    <m/>
    <m/>
    <m/>
    <m/>
    <m/>
    <m/>
    <m/>
    <n v="2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11"/>
    <d v="2020-07-13T11:55:49"/>
    <n v="212"/>
    <m/>
    <m/>
    <m/>
    <m/>
    <m/>
    <m/>
    <m/>
    <n v="94"/>
    <m/>
    <n v="11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12"/>
    <d v="2020-07-13T11:55:49"/>
    <n v="44"/>
    <m/>
    <n v="0"/>
    <n v="2"/>
    <n v="4"/>
    <n v="6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13"/>
    <d v="2020-07-13T11:55:49"/>
    <n v="2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14"/>
    <d v="2020-07-13T11:55:49"/>
    <n v="28"/>
    <n v="0"/>
    <n v="0"/>
    <n v="1"/>
    <n v="1"/>
    <n v="3"/>
    <n v="6"/>
    <n v="10"/>
    <m/>
    <n v="7"/>
    <m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16"/>
    <d v="2020-07-13T11:55:49"/>
    <n v="780"/>
    <n v="8"/>
    <n v="7"/>
    <n v="87"/>
    <n v="95"/>
    <n v="97"/>
    <n v="169"/>
    <n v="164"/>
    <n v="94"/>
    <m/>
    <n v="5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17"/>
    <d v="2020-07-13T11:55:49"/>
    <n v="16"/>
    <n v="0"/>
    <n v="1"/>
    <n v="1"/>
    <n v="7"/>
    <n v="1"/>
    <n v="4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26"/>
    <d v="2020-07-13T11:55:49"/>
    <n v="1"/>
    <n v="0"/>
    <n v="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27"/>
    <d v="2020-07-13T11:55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18"/>
    <d v="2020-07-13T11:55:49"/>
    <n v="44"/>
    <n v="2"/>
    <n v="15"/>
    <n v="44"/>
    <n v="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19"/>
    <d v="2020-07-13T11:55:49"/>
    <n v="402"/>
    <n v="2"/>
    <n v="324"/>
    <n v="402"/>
    <n v="2"/>
    <n v="3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20"/>
    <d v="2020-07-13T11:55:49"/>
    <n v="402"/>
    <n v="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25"/>
    <x v="21"/>
    <d v="2020-07-13T11:55:49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326"/>
    <x v="0"/>
    <d v="2020-07-13T11:56:08"/>
    <n v="3.15"/>
    <m/>
    <m/>
    <m/>
    <m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326"/>
    <x v="1"/>
    <d v="2020-07-13T11:56:0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326"/>
    <x v="3"/>
    <d v="2020-07-13T11:56:0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326"/>
    <x v="7"/>
    <d v="2020-07-13T11:56:08"/>
    <n v="153"/>
    <n v="3"/>
    <n v="14"/>
    <n v="72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326"/>
    <x v="8"/>
    <d v="2020-07-13T11:56:0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326"/>
    <x v="9"/>
    <d v="2020-07-13T11:56:08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326"/>
    <x v="10"/>
    <d v="2020-07-13T11:56:08"/>
    <n v="265"/>
    <m/>
    <m/>
    <m/>
    <m/>
    <n v="58"/>
    <n v="72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326"/>
    <x v="11"/>
    <d v="2020-07-13T11:56:08"/>
    <n v="48"/>
    <m/>
    <m/>
    <m/>
    <m/>
    <m/>
    <m/>
    <m/>
    <n v="27"/>
    <m/>
    <n v="1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326"/>
    <x v="12"/>
    <d v="2020-07-13T11:56:08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326"/>
    <x v="14"/>
    <d v="2020-07-13T11:56:08"/>
    <n v="6"/>
    <m/>
    <m/>
    <m/>
    <m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326"/>
    <x v="16"/>
    <d v="2020-07-13T11:56:08"/>
    <n v="251"/>
    <n v="2"/>
    <n v="8"/>
    <n v="36"/>
    <n v="32"/>
    <n v="29"/>
    <n v="36"/>
    <n v="69"/>
    <n v="27"/>
    <m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326"/>
    <x v="17"/>
    <d v="2020-07-13T11:56:08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326"/>
    <x v="26"/>
    <d v="2020-07-13T11:56:0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326"/>
    <x v="27"/>
    <d v="2020-07-13T11:56:0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326"/>
    <x v="19"/>
    <d v="2020-07-13T11:56:08"/>
    <n v="218"/>
    <m/>
    <n v="32"/>
    <n v="218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326"/>
    <x v="20"/>
    <d v="2020-07-13T11:56:08"/>
    <n v="218"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0"/>
    <x v="7"/>
    <d v="2020-07-13T11:58:41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0"/>
    <x v="9"/>
    <d v="2020-07-13T11:58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0"/>
    <x v="10"/>
    <d v="2020-07-13T11:58:41"/>
    <n v="52"/>
    <m/>
    <m/>
    <m/>
    <m/>
    <n v="20"/>
    <n v="2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0"/>
    <x v="24"/>
    <d v="2020-07-13T11:58:4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0"/>
    <x v="11"/>
    <d v="2020-07-13T11:58:41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0"/>
    <x v="12"/>
    <d v="2020-07-13T11:58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0"/>
    <x v="14"/>
    <d v="2020-07-13T11:58:41"/>
    <n v="2"/>
    <m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0"/>
    <x v="16"/>
    <d v="2020-07-13T11:58:41"/>
    <n v="35"/>
    <m/>
    <m/>
    <n v="2"/>
    <n v="3"/>
    <n v="10"/>
    <n v="10"/>
    <n v="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0"/>
    <x v="19"/>
    <d v="2020-07-13T11:58:41"/>
    <n v="62"/>
    <m/>
    <n v="58"/>
    <n v="62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0"/>
    <x v="20"/>
    <d v="2020-07-13T11:58:41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1"/>
    <x v="7"/>
    <d v="2020-07-13T11:58:57"/>
    <n v="22"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1"/>
    <x v="10"/>
    <d v="2020-07-13T11:58:57"/>
    <n v="30"/>
    <m/>
    <m/>
    <m/>
    <m/>
    <n v="8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1"/>
    <x v="11"/>
    <d v="2020-07-13T11:58:5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1"/>
    <x v="16"/>
    <d v="2020-07-13T11:58:57"/>
    <n v="27"/>
    <m/>
    <m/>
    <n v="6"/>
    <n v="5"/>
    <n v="4"/>
    <n v="7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1"/>
    <x v="26"/>
    <d v="2020-07-13T11:58:57"/>
    <n v="0"/>
    <m/>
    <n v="7"/>
    <n v="0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1"/>
    <x v="19"/>
    <d v="2020-07-13T11:58:57"/>
    <n v="65"/>
    <m/>
    <n v="66"/>
    <n v="65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1"/>
    <x v="20"/>
    <d v="2020-07-13T11:58:57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2"/>
    <x v="3"/>
    <d v="2020-07-13T11:59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2"/>
    <x v="7"/>
    <d v="2020-07-13T11:59:12"/>
    <n v="32"/>
    <m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2"/>
    <x v="9"/>
    <d v="2020-07-13T11:59:1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2"/>
    <x v="10"/>
    <d v="2020-07-13T11:59:12"/>
    <n v="78"/>
    <m/>
    <m/>
    <m/>
    <m/>
    <n v="8"/>
    <n v="3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2"/>
    <x v="11"/>
    <d v="2020-07-13T11:59:12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2"/>
    <x v="12"/>
    <d v="2020-07-13T11:59:1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2"/>
    <x v="14"/>
    <d v="2020-07-13T11:59:12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2"/>
    <x v="16"/>
    <d v="2020-07-13T11:59:12"/>
    <n v="59"/>
    <m/>
    <m/>
    <n v="8"/>
    <n v="8"/>
    <n v="4"/>
    <n v="19"/>
    <n v="16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2"/>
    <x v="17"/>
    <d v="2020-07-13T11:59:1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2"/>
    <x v="19"/>
    <d v="2020-07-13T11:59:12"/>
    <n v="105"/>
    <n v="1"/>
    <n v="57"/>
    <n v="105"/>
    <n v="1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02"/>
    <x v="20"/>
    <d v="2020-07-13T11:59:12"/>
    <n v="105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4"/>
    <x v="19"/>
    <d v="2020-07-13T11:59:28"/>
    <n v="28"/>
    <n v="0"/>
    <m/>
    <n v="2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4"/>
    <x v="20"/>
    <d v="2020-07-13T11:59:28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5"/>
    <x v="1"/>
    <d v="2020-07-13T11:59:50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5"/>
    <x v="5"/>
    <d v="2020-07-13T11:59:5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5"/>
    <x v="7"/>
    <d v="2020-07-13T11:59:50"/>
    <n v="46"/>
    <n v="0"/>
    <n v="6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5"/>
    <x v="9"/>
    <d v="2020-07-13T11:59:50"/>
    <n v="6"/>
    <m/>
    <m/>
    <m/>
    <m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5"/>
    <x v="10"/>
    <d v="2020-07-13T11:59:50"/>
    <n v="58"/>
    <m/>
    <m/>
    <m/>
    <m/>
    <n v="20"/>
    <n v="2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5"/>
    <x v="11"/>
    <d v="2020-07-13T11:59:50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5"/>
    <x v="12"/>
    <d v="2020-07-13T11:59:50"/>
    <n v="6"/>
    <m/>
    <m/>
    <m/>
    <m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5"/>
    <x v="13"/>
    <d v="2020-07-13T11:59:50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5"/>
    <x v="14"/>
    <d v="2020-07-13T11:59:50"/>
    <n v="3"/>
    <m/>
    <m/>
    <m/>
    <m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5"/>
    <x v="16"/>
    <d v="2020-07-13T11:59:50"/>
    <n v="98"/>
    <n v="0"/>
    <n v="3"/>
    <n v="9"/>
    <n v="11"/>
    <n v="10"/>
    <n v="13"/>
    <n v="48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5"/>
    <x v="17"/>
    <d v="2020-07-13T11:59:50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5"/>
    <x v="18"/>
    <d v="2020-07-13T11:59:50"/>
    <n v="3"/>
    <m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5"/>
    <x v="19"/>
    <d v="2020-07-13T11:59:50"/>
    <n v="99"/>
    <n v="2"/>
    <n v="11"/>
    <n v="99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5"/>
    <x v="20"/>
    <d v="2020-07-13T11:59:50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5"/>
    <x v="21"/>
    <d v="2020-07-13T11:59:5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7"/>
    <x v="7"/>
    <d v="2020-07-13T12:00:08"/>
    <n v="14"/>
    <n v="0"/>
    <n v="0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7"/>
    <x v="10"/>
    <d v="2020-07-13T12:00:08"/>
    <n v="17"/>
    <m/>
    <m/>
    <m/>
    <m/>
    <n v="8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7"/>
    <x v="11"/>
    <d v="2020-07-13T12:00:08"/>
    <n v="3"/>
    <m/>
    <m/>
    <m/>
    <m/>
    <m/>
    <m/>
    <m/>
    <n v="1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7"/>
    <x v="16"/>
    <d v="2020-07-13T12:00:08"/>
    <n v="18"/>
    <n v="0"/>
    <n v="0"/>
    <n v="1"/>
    <n v="6"/>
    <n v="4"/>
    <n v="2"/>
    <n v="3"/>
    <n v="1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7"/>
    <x v="18"/>
    <d v="2020-07-13T12:00:0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7"/>
    <x v="19"/>
    <d v="2020-07-13T12:00:08"/>
    <n v="48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7"/>
    <x v="20"/>
    <d v="2020-07-13T12:00:08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105407"/>
    <x v="21"/>
    <d v="2020-07-13T12:00:0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09"/>
    <x v="10"/>
    <d v="2020-07-13T12:00:28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09"/>
    <x v="16"/>
    <d v="2020-07-13T12:00:28"/>
    <n v="5"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09"/>
    <x v="18"/>
    <d v="2020-07-13T12:00:2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09"/>
    <x v="19"/>
    <d v="2020-07-13T12:00:28"/>
    <n v="16"/>
    <m/>
    <n v="14"/>
    <n v="16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09"/>
    <x v="20"/>
    <d v="2020-07-13T12:00:28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09"/>
    <x v="21"/>
    <d v="2020-07-13T12:00:2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0"/>
    <x v="23"/>
    <d v="2020-07-13T12:00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0"/>
    <x v="7"/>
    <d v="2020-07-13T12:00:54"/>
    <n v="4"/>
    <n v="0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0"/>
    <x v="10"/>
    <d v="2020-07-13T12:00:54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0"/>
    <x v="24"/>
    <d v="2020-07-13T12:00:54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0"/>
    <x v="11"/>
    <d v="2020-07-13T12:00:54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0"/>
    <x v="14"/>
    <d v="2020-07-13T12:00:54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0"/>
    <x v="16"/>
    <d v="2020-07-13T12:00:54"/>
    <n v="10"/>
    <m/>
    <m/>
    <m/>
    <n v="2"/>
    <m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0"/>
    <x v="18"/>
    <d v="2020-07-13T12:00:5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0"/>
    <x v="19"/>
    <d v="2020-07-13T12:00:54"/>
    <n v="53"/>
    <m/>
    <n v="3"/>
    <n v="5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0"/>
    <x v="20"/>
    <d v="2020-07-13T12:00:54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0"/>
    <x v="21"/>
    <d v="2020-07-13T12:00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1"/>
    <x v="7"/>
    <d v="2020-07-13T12:07:0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1"/>
    <x v="10"/>
    <d v="2020-07-13T12:07:06"/>
    <n v="24"/>
    <m/>
    <m/>
    <m/>
    <m/>
    <n v="2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1"/>
    <x v="11"/>
    <d v="2020-07-13T12:07:06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1"/>
    <x v="16"/>
    <d v="2020-07-13T12:07:06"/>
    <n v="17"/>
    <m/>
    <m/>
    <m/>
    <n v="1"/>
    <n v="1"/>
    <n v="5"/>
    <n v="6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1"/>
    <x v="18"/>
    <d v="2020-07-13T12:07:06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1"/>
    <x v="19"/>
    <d v="2020-07-13T12:07:06"/>
    <n v="25"/>
    <m/>
    <n v="10"/>
    <n v="25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1"/>
    <x v="20"/>
    <d v="2020-07-13T12:07:06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4"/>
    <x v="7"/>
    <d v="2020-07-13T12:11:33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4"/>
    <x v="10"/>
    <d v="2020-07-13T12:11:33"/>
    <n v="20"/>
    <m/>
    <m/>
    <m/>
    <m/>
    <n v="6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4"/>
    <x v="24"/>
    <d v="2020-07-13T12:11:33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4"/>
    <x v="11"/>
    <d v="2020-07-13T12:11:33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4"/>
    <x v="14"/>
    <d v="2020-07-13T12:11:33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4"/>
    <x v="16"/>
    <d v="2020-07-13T12:11:33"/>
    <n v="19"/>
    <m/>
    <m/>
    <m/>
    <n v="5"/>
    <n v="3"/>
    <n v="6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4"/>
    <x v="18"/>
    <d v="2020-07-13T12:11:33"/>
    <n v="3"/>
    <m/>
    <n v="0"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4"/>
    <x v="19"/>
    <d v="2020-07-13T12:11:33"/>
    <n v="48"/>
    <m/>
    <n v="6"/>
    <n v="48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4"/>
    <x v="20"/>
    <d v="2020-07-13T12:11:33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4"/>
    <x v="21"/>
    <d v="2020-07-13T12:11:3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5"/>
    <x v="7"/>
    <d v="2020-07-13T12:12:37"/>
    <n v="10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5"/>
    <x v="10"/>
    <d v="2020-07-13T12:12:37"/>
    <n v="39"/>
    <m/>
    <m/>
    <m/>
    <m/>
    <n v="4"/>
    <n v="18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5"/>
    <x v="11"/>
    <d v="2020-07-13T12:12:37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5"/>
    <x v="16"/>
    <d v="2020-07-13T12:12:37"/>
    <n v="29"/>
    <m/>
    <m/>
    <n v="1"/>
    <n v="4"/>
    <n v="2"/>
    <n v="9"/>
    <n v="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5"/>
    <x v="18"/>
    <d v="2020-07-13T12:12:37"/>
    <n v="22"/>
    <m/>
    <n v="1"/>
    <n v="2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5"/>
    <x v="19"/>
    <d v="2020-07-13T12:12:37"/>
    <n v="151"/>
    <m/>
    <n v="6"/>
    <n v="15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5"/>
    <x v="20"/>
    <d v="2020-07-13T12:12:37"/>
    <n v="151"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5"/>
    <x v="21"/>
    <d v="2020-07-13T12:12:37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6"/>
    <x v="22"/>
    <d v="2020-07-13T12:13:2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7"/>
    <x v="10"/>
    <d v="2020-07-13T12:13:41"/>
    <n v="37"/>
    <m/>
    <m/>
    <m/>
    <m/>
    <n v="12"/>
    <n v="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7"/>
    <x v="11"/>
    <d v="2020-07-13T12:13:41"/>
    <n v="8"/>
    <m/>
    <m/>
    <m/>
    <m/>
    <m/>
    <m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7"/>
    <x v="16"/>
    <d v="2020-07-13T12:13:41"/>
    <n v="28"/>
    <m/>
    <m/>
    <n v="2"/>
    <n v="5"/>
    <n v="4"/>
    <n v="3"/>
    <n v="10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7"/>
    <x v="25"/>
    <d v="2020-07-13T12:13:4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7"/>
    <x v="18"/>
    <d v="2020-07-13T12:13:41"/>
    <n v="12"/>
    <m/>
    <n v="9"/>
    <n v="12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7"/>
    <x v="19"/>
    <d v="2020-07-13T12:13:41"/>
    <n v="107"/>
    <n v="2"/>
    <n v="4"/>
    <n v="107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7"/>
    <x v="20"/>
    <d v="2020-07-13T12:13:41"/>
    <n v="167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7"/>
    <x v="21"/>
    <d v="2020-07-13T12:13:4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9"/>
    <x v="7"/>
    <d v="2020-07-13T12:14:4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9"/>
    <x v="10"/>
    <d v="2020-07-13T12:14:48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9"/>
    <x v="16"/>
    <d v="2020-07-13T12:14:48"/>
    <n v="6"/>
    <m/>
    <m/>
    <m/>
    <n v="2"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9"/>
    <x v="18"/>
    <d v="2020-07-13T12:14:48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9"/>
    <x v="19"/>
    <d v="2020-07-13T12:14:48"/>
    <n v="53"/>
    <m/>
    <n v="5"/>
    <n v="53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9"/>
    <x v="20"/>
    <d v="2020-07-13T12:14:48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9"/>
    <x v="21"/>
    <d v="2020-07-13T12:14:4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22"/>
    <x v="7"/>
    <d v="2020-07-13T12:15:21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22"/>
    <x v="9"/>
    <d v="2020-07-13T12:15:21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22"/>
    <x v="10"/>
    <d v="2020-07-13T12:15:2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22"/>
    <x v="12"/>
    <d v="2020-07-13T12:15:21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22"/>
    <x v="14"/>
    <d v="2020-07-13T12:15:2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22"/>
    <x v="16"/>
    <d v="2020-07-13T12:15:21"/>
    <n v="3"/>
    <m/>
    <m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22"/>
    <x v="25"/>
    <d v="2020-07-13T12:15:2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22"/>
    <x v="18"/>
    <d v="2020-07-13T12:15:21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22"/>
    <x v="19"/>
    <d v="2020-07-13T12:15:21"/>
    <n v="34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22"/>
    <x v="20"/>
    <d v="2020-07-13T12:15:21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22"/>
    <x v="21"/>
    <d v="2020-07-13T12:15:21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5"/>
    <x v="7"/>
    <d v="2020-07-13T12:15:40"/>
    <n v="20"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5"/>
    <x v="10"/>
    <d v="2020-07-13T12:15:40"/>
    <n v="12"/>
    <m/>
    <m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5"/>
    <x v="11"/>
    <d v="2020-07-13T12:15:40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5"/>
    <x v="16"/>
    <d v="2020-07-13T12:15:40"/>
    <n v="13"/>
    <m/>
    <m/>
    <n v="2"/>
    <n v="3"/>
    <m/>
    <n v="1"/>
    <n v="5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5"/>
    <x v="18"/>
    <d v="2020-07-13T12:15:40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5"/>
    <x v="19"/>
    <d v="2020-07-13T12:15:40"/>
    <n v="67"/>
    <m/>
    <n v="1"/>
    <n v="6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5"/>
    <x v="20"/>
    <d v="2020-07-13T12:15:40"/>
    <n v="134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5"/>
    <x v="21"/>
    <d v="2020-07-13T12:15:4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7"/>
    <x v="7"/>
    <d v="2020-07-13T12:18:46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7"/>
    <x v="9"/>
    <d v="2020-07-13T12:18:46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7"/>
    <x v="10"/>
    <d v="2020-07-13T12:18:46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7"/>
    <x v="12"/>
    <d v="2020-07-13T12:18:46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7"/>
    <x v="14"/>
    <d v="2020-07-13T12:18:46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7"/>
    <x v="16"/>
    <d v="2020-07-13T12:18:46"/>
    <n v="11"/>
    <m/>
    <m/>
    <n v="1"/>
    <n v="3"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7"/>
    <x v="25"/>
    <d v="2020-07-13T12:18:46"/>
    <n v="15"/>
    <m/>
    <n v="1"/>
    <n v="1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7"/>
    <x v="18"/>
    <d v="2020-07-13T12:18:4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7"/>
    <x v="19"/>
    <d v="2020-07-13T12:18:46"/>
    <n v="52"/>
    <m/>
    <n v="10"/>
    <n v="52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7"/>
    <x v="20"/>
    <d v="2020-07-13T12:18:46"/>
    <n v="10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7"/>
    <x v="21"/>
    <d v="2020-07-13T12:18:4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8"/>
    <x v="7"/>
    <d v="2020-07-13T12:19:16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8"/>
    <x v="9"/>
    <d v="2020-07-13T12:19:1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8"/>
    <x v="10"/>
    <d v="2020-07-13T12:19:16"/>
    <n v="32"/>
    <m/>
    <m/>
    <m/>
    <m/>
    <n v="10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6"/>
    <x v="7"/>
    <d v="2020-07-13T12:13:25"/>
    <n v="28"/>
    <m/>
    <m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6"/>
    <x v="39"/>
    <d v="2020-07-13T12:13:2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6"/>
    <x v="10"/>
    <d v="2020-07-13T12:13:25"/>
    <n v="60"/>
    <m/>
    <m/>
    <m/>
    <m/>
    <n v="4"/>
    <n v="3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6"/>
    <x v="24"/>
    <d v="2020-07-13T12:13:25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6"/>
    <x v="11"/>
    <d v="2020-07-13T12:13:25"/>
    <n v="15"/>
    <m/>
    <m/>
    <m/>
    <m/>
    <m/>
    <m/>
    <m/>
    <n v="7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6"/>
    <x v="13"/>
    <d v="2020-07-13T12:13:2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6"/>
    <x v="14"/>
    <d v="2020-07-13T12:13:25"/>
    <n v="2"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6"/>
    <x v="16"/>
    <d v="2020-07-13T12:13:25"/>
    <n v="55"/>
    <m/>
    <m/>
    <n v="8"/>
    <n v="6"/>
    <n v="2"/>
    <n v="17"/>
    <n v="11"/>
    <n v="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6"/>
    <x v="25"/>
    <d v="2020-07-13T12:13:25"/>
    <n v="1"/>
    <m/>
    <n v="3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6"/>
    <x v="26"/>
    <d v="2020-07-13T12:13:2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6"/>
    <x v="27"/>
    <d v="2020-07-13T12:13:2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6"/>
    <x v="18"/>
    <d v="2020-07-13T12:13:2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6"/>
    <x v="19"/>
    <d v="2020-07-13T12:13:25"/>
    <n v="96"/>
    <m/>
    <n v="38"/>
    <n v="96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6"/>
    <x v="20"/>
    <d v="2020-07-13T12:13:25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6"/>
    <x v="21"/>
    <d v="2020-07-13T12:13:25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17"/>
    <x v="7"/>
    <d v="2020-07-13T12:13:41"/>
    <n v="20"/>
    <m/>
    <m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8"/>
    <x v="12"/>
    <d v="2020-07-13T12:19:1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8"/>
    <x v="14"/>
    <d v="2020-07-13T12:19:1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8"/>
    <x v="16"/>
    <d v="2020-07-13T12:19:16"/>
    <n v="20"/>
    <m/>
    <m/>
    <n v="3"/>
    <n v="1"/>
    <n v="5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8"/>
    <x v="18"/>
    <d v="2020-07-13T12:19:1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8"/>
    <x v="19"/>
    <d v="2020-07-13T12:19:16"/>
    <n v="87"/>
    <m/>
    <n v="8"/>
    <n v="87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8"/>
    <x v="20"/>
    <d v="2020-07-13T12:19:16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8"/>
    <x v="33"/>
    <d v="2020-07-13T12:19:1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8"/>
    <x v="21"/>
    <d v="2020-07-13T12:19:1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28"/>
    <x v="34"/>
    <d v="2020-07-13T12:19:1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0"/>
    <x v="23"/>
    <d v="2020-07-13T12:19:4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0"/>
    <x v="7"/>
    <d v="2020-07-13T12:19:4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0"/>
    <x v="9"/>
    <d v="2020-07-13T12:19:40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0"/>
    <x v="10"/>
    <d v="2020-07-13T12:19:40"/>
    <n v="12"/>
    <m/>
    <m/>
    <m/>
    <m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0"/>
    <x v="12"/>
    <d v="2020-07-13T12:19:40"/>
    <n v="12"/>
    <m/>
    <m/>
    <m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0"/>
    <x v="14"/>
    <d v="2020-07-13T12:19:40"/>
    <n v="3"/>
    <m/>
    <m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0"/>
    <x v="16"/>
    <d v="2020-07-13T12:19:40"/>
    <n v="6"/>
    <m/>
    <m/>
    <n v="1"/>
    <m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0"/>
    <x v="25"/>
    <d v="2020-07-13T12:19:40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0"/>
    <x v="18"/>
    <d v="2020-07-13T12:19:40"/>
    <n v="3"/>
    <m/>
    <n v="0"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0"/>
    <x v="19"/>
    <d v="2020-07-13T12:19:40"/>
    <n v="40"/>
    <n v="2"/>
    <n v="0"/>
    <n v="4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0"/>
    <x v="20"/>
    <d v="2020-07-13T12:19:40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0"/>
    <x v="21"/>
    <d v="2020-07-13T12:19:4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1"/>
    <x v="7"/>
    <d v="2020-07-13T12:21:0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1"/>
    <x v="10"/>
    <d v="2020-07-13T12:21:01"/>
    <n v="26"/>
    <m/>
    <m/>
    <m/>
    <m/>
    <n v="4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1"/>
    <x v="16"/>
    <d v="2020-07-13T12:21:01"/>
    <n v="17"/>
    <m/>
    <m/>
    <m/>
    <n v="4"/>
    <n v="2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1"/>
    <x v="18"/>
    <d v="2020-07-13T12:21:01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1"/>
    <x v="19"/>
    <d v="2020-07-13T12:21:01"/>
    <n v="87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1"/>
    <x v="20"/>
    <d v="2020-07-13T12:21:01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1"/>
    <x v="21"/>
    <d v="2020-07-13T12:21:0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2"/>
    <x v="7"/>
    <d v="2020-07-13T12:21:19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2"/>
    <x v="9"/>
    <d v="2020-07-13T12:21:1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2"/>
    <x v="10"/>
    <d v="2020-07-13T12:21:19"/>
    <n v="52"/>
    <m/>
    <m/>
    <m/>
    <m/>
    <n v="8"/>
    <n v="2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2"/>
    <x v="11"/>
    <d v="2020-07-13T12:21:19"/>
    <n v="4"/>
    <m/>
    <m/>
    <m/>
    <m/>
    <m/>
    <m/>
    <m/>
    <n v="0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2"/>
    <x v="12"/>
    <d v="2020-07-13T12:21:1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2"/>
    <x v="14"/>
    <d v="2020-07-13T12:21:19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2"/>
    <x v="16"/>
    <d v="2020-07-13T12:21:19"/>
    <n v="28"/>
    <m/>
    <m/>
    <m/>
    <n v="3"/>
    <n v="2"/>
    <n v="10"/>
    <n v="1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2"/>
    <x v="26"/>
    <d v="2020-07-13T12:21:1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2"/>
    <x v="27"/>
    <d v="2020-07-13T12:21:1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2"/>
    <x v="18"/>
    <d v="2020-07-13T12:21:19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2"/>
    <x v="19"/>
    <d v="2020-07-13T12:21:19"/>
    <n v="98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2"/>
    <x v="20"/>
    <d v="2020-07-13T12:21:19"/>
    <n v="196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2"/>
    <x v="21"/>
    <d v="2020-07-13T12:21:19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3"/>
    <x v="23"/>
    <d v="2020-07-13T12:21:5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3"/>
    <x v="7"/>
    <d v="2020-07-13T12:21:5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3"/>
    <x v="10"/>
    <d v="2020-07-13T12:21:55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3"/>
    <x v="12"/>
    <d v="2020-07-13T12:21:5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3"/>
    <x v="14"/>
    <d v="2020-07-13T12:21:5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3"/>
    <x v="16"/>
    <d v="2020-07-13T12:21:55"/>
    <n v="3"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3"/>
    <x v="26"/>
    <d v="2020-07-13T12:21:5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3"/>
    <x v="27"/>
    <d v="2020-07-13T12:21:5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3"/>
    <x v="19"/>
    <d v="2020-07-13T12:21:55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3"/>
    <x v="20"/>
    <d v="2020-07-13T12:21:55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4"/>
    <x v="6"/>
    <d v="2020-07-13T12:22:15"/>
    <n v="4.3600000000000003"/>
    <n v="4.36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4"/>
    <x v="7"/>
    <d v="2020-07-13T12:22:15"/>
    <n v="22"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4"/>
    <x v="9"/>
    <d v="2020-07-13T12:22:15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4"/>
    <x v="10"/>
    <d v="2020-07-13T12:22:15"/>
    <n v="66"/>
    <m/>
    <m/>
    <m/>
    <m/>
    <n v="20"/>
    <n v="2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4"/>
    <x v="11"/>
    <d v="2020-07-13T12:22:15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4"/>
    <x v="12"/>
    <d v="2020-07-13T12:22:15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4"/>
    <x v="13"/>
    <d v="2020-07-13T12:22:1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4"/>
    <x v="14"/>
    <d v="2020-07-13T12:22:1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4"/>
    <x v="16"/>
    <d v="2020-07-13T12:22:15"/>
    <n v="29"/>
    <m/>
    <m/>
    <n v="3"/>
    <n v="3"/>
    <n v="7"/>
    <n v="6"/>
    <n v="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4"/>
    <x v="18"/>
    <d v="2020-07-13T12:22:15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4"/>
    <x v="19"/>
    <d v="2020-07-13T12:22:15"/>
    <n v="59"/>
    <m/>
    <n v="6"/>
    <n v="59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4"/>
    <x v="20"/>
    <d v="2020-07-13T12:22:15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34"/>
    <x v="21"/>
    <d v="2020-07-13T12:22:15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5"/>
    <x v="22"/>
    <d v="2020-07-13T12:28:5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5"/>
    <x v="7"/>
    <d v="2020-07-13T12:28:58"/>
    <n v="14"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5"/>
    <x v="39"/>
    <d v="2020-07-13T12:28:5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5"/>
    <x v="9"/>
    <d v="2020-07-13T12:28:58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5"/>
    <x v="10"/>
    <d v="2020-07-13T12:28:58"/>
    <n v="54"/>
    <m/>
    <m/>
    <m/>
    <m/>
    <n v="8"/>
    <n v="2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5"/>
    <x v="11"/>
    <d v="2020-07-13T12:28:58"/>
    <n v="10"/>
    <m/>
    <m/>
    <m/>
    <m/>
    <m/>
    <m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5"/>
    <x v="12"/>
    <d v="2020-07-13T12:28:58"/>
    <n v="10"/>
    <m/>
    <m/>
    <m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5"/>
    <x v="13"/>
    <d v="2020-07-13T12:28:58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5"/>
    <x v="14"/>
    <d v="2020-07-13T12:28:58"/>
    <n v="3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5"/>
    <x v="16"/>
    <d v="2020-07-13T12:28:58"/>
    <n v="42"/>
    <m/>
    <m/>
    <n v="2"/>
    <n v="5"/>
    <n v="4"/>
    <n v="11"/>
    <n v="12"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5"/>
    <x v="18"/>
    <d v="2020-07-13T12:28:58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5"/>
    <x v="19"/>
    <d v="2020-07-13T12:28:58"/>
    <n v="93"/>
    <m/>
    <n v="62"/>
    <n v="93"/>
    <m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5"/>
    <x v="20"/>
    <d v="2020-07-13T12:28:58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5"/>
    <x v="21"/>
    <d v="2020-07-13T12:28:5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6"/>
    <x v="7"/>
    <d v="2020-07-13T12:29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6"/>
    <x v="10"/>
    <d v="2020-07-13T12:29:34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6"/>
    <x v="16"/>
    <d v="2020-07-13T12:29:34"/>
    <n v="9"/>
    <m/>
    <m/>
    <m/>
    <n v="1"/>
    <n v="1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6"/>
    <x v="18"/>
    <d v="2020-07-13T12:29:34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6"/>
    <x v="19"/>
    <d v="2020-07-13T12:29:34"/>
    <n v="51"/>
    <n v="2"/>
    <n v="5"/>
    <n v="51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6"/>
    <x v="20"/>
    <d v="2020-07-13T12:29:34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36"/>
    <x v="21"/>
    <d v="2020-07-13T12:29:3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37"/>
    <x v="7"/>
    <d v="2020-07-13T12:29:55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37"/>
    <x v="10"/>
    <d v="2020-07-13T12:29:55"/>
    <n v="20"/>
    <m/>
    <m/>
    <m/>
    <m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37"/>
    <x v="24"/>
    <d v="2020-07-13T12:29:55"/>
    <n v="3"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37"/>
    <x v="11"/>
    <d v="2020-07-13T12:29:55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37"/>
    <x v="14"/>
    <d v="2020-07-13T12:29:5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37"/>
    <x v="16"/>
    <d v="2020-07-13T12:29:55"/>
    <n v="18"/>
    <m/>
    <m/>
    <n v="3"/>
    <n v="2"/>
    <n v="5"/>
    <n v="2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37"/>
    <x v="25"/>
    <d v="2020-07-13T12:29:55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37"/>
    <x v="18"/>
    <d v="2020-07-13T12:29:55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37"/>
    <x v="19"/>
    <d v="2020-07-13T12:29:55"/>
    <n v="138"/>
    <n v="1"/>
    <m/>
    <n v="13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37"/>
    <x v="20"/>
    <d v="2020-07-13T12:29:55"/>
    <n v="138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37"/>
    <x v="21"/>
    <d v="2020-07-13T12:29:55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39"/>
    <x v="7"/>
    <d v="2020-07-13T16:34:3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39"/>
    <x v="10"/>
    <d v="2020-07-13T16:34:31"/>
    <n v="8"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39"/>
    <x v="11"/>
    <d v="2020-07-13T16:34:3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39"/>
    <x v="16"/>
    <d v="2020-07-13T16:34:31"/>
    <n v="7"/>
    <m/>
    <m/>
    <m/>
    <n v="2"/>
    <n v="1"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39"/>
    <x v="18"/>
    <d v="2020-07-13T16:34:31"/>
    <n v="5"/>
    <m/>
    <n v="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39"/>
    <x v="19"/>
    <d v="2020-07-13T16:34:31"/>
    <n v="82"/>
    <m/>
    <n v="2"/>
    <n v="8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39"/>
    <x v="20"/>
    <d v="2020-07-13T16:34:31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439"/>
    <x v="21"/>
    <d v="2020-07-13T16:34:3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440"/>
    <x v="10"/>
    <d v="2020-07-13T12:31:21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440"/>
    <x v="16"/>
    <d v="2020-07-13T12:31:21"/>
    <n v="3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440"/>
    <x v="19"/>
    <d v="2020-07-13T12:31:21"/>
    <n v="51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440"/>
    <x v="20"/>
    <d v="2020-07-13T12:31:21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41"/>
    <x v="7"/>
    <d v="2020-07-13T12:32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41"/>
    <x v="10"/>
    <d v="2020-07-13T12:32:01"/>
    <n v="10"/>
    <m/>
    <m/>
    <m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41"/>
    <x v="11"/>
    <d v="2020-07-13T12:32:0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41"/>
    <x v="16"/>
    <d v="2020-07-13T12:32:01"/>
    <n v="7"/>
    <m/>
    <m/>
    <m/>
    <n v="1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41"/>
    <x v="18"/>
    <d v="2020-07-13T12:32:01"/>
    <n v="16"/>
    <m/>
    <n v="2"/>
    <n v="1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41"/>
    <x v="19"/>
    <d v="2020-07-13T12:32:01"/>
    <n v="74"/>
    <m/>
    <n v="8"/>
    <n v="7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41"/>
    <x v="20"/>
    <d v="2020-07-13T12:32:01"/>
    <n v="13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41"/>
    <x v="21"/>
    <d v="2020-07-13T12:32:0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442"/>
    <x v="7"/>
    <d v="2020-07-13T12:32:4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442"/>
    <x v="10"/>
    <d v="2020-07-13T12:32:41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442"/>
    <x v="16"/>
    <d v="2020-07-13T12:32:41"/>
    <n v="6"/>
    <m/>
    <m/>
    <m/>
    <n v="1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442"/>
    <x v="26"/>
    <d v="2020-07-13T12:32:41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442"/>
    <x v="27"/>
    <d v="2020-07-13T12:32:4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442"/>
    <x v="19"/>
    <d v="2020-07-13T12:32:41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442"/>
    <x v="20"/>
    <d v="2020-07-13T12:32:4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3"/>
    <x v="7"/>
    <d v="2020-07-13T12:33:0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3"/>
    <x v="10"/>
    <d v="2020-07-13T12:33:09"/>
    <n v="32"/>
    <m/>
    <m/>
    <m/>
    <m/>
    <n v="2"/>
    <n v="1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3"/>
    <x v="11"/>
    <d v="2020-07-13T12:33:0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3"/>
    <x v="16"/>
    <d v="2020-07-13T12:33:09"/>
    <n v="21"/>
    <m/>
    <m/>
    <m/>
    <n v="3"/>
    <n v="1"/>
    <n v="5"/>
    <n v="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3"/>
    <x v="18"/>
    <d v="2020-07-13T12:33:09"/>
    <n v="5"/>
    <m/>
    <n v="2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3"/>
    <x v="19"/>
    <d v="2020-07-13T12:33:09"/>
    <n v="102"/>
    <m/>
    <m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3"/>
    <x v="20"/>
    <d v="2020-07-13T12:33:09"/>
    <n v="10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3"/>
    <x v="21"/>
    <d v="2020-07-13T12:33:0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4"/>
    <x v="3"/>
    <d v="2020-07-13T12:33:45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4"/>
    <x v="7"/>
    <d v="2020-07-13T12:33:45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4"/>
    <x v="10"/>
    <d v="2020-07-13T12:33:45"/>
    <n v="41"/>
    <m/>
    <m/>
    <m/>
    <m/>
    <n v="6"/>
    <n v="1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4"/>
    <x v="11"/>
    <d v="2020-07-13T12:33:45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4"/>
    <x v="16"/>
    <d v="2020-07-13T12:33:45"/>
    <n v="31"/>
    <m/>
    <m/>
    <n v="2"/>
    <n v="3"/>
    <n v="3"/>
    <n v="8"/>
    <n v="10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4"/>
    <x v="17"/>
    <d v="2020-07-13T12:33:45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4"/>
    <x v="18"/>
    <d v="2020-07-13T12:33:4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4"/>
    <x v="19"/>
    <d v="2020-07-13T12:33:45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4"/>
    <x v="20"/>
    <d v="2020-07-13T12:33:45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4"/>
    <x v="21"/>
    <d v="2020-07-13T12:33:45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5"/>
    <x v="7"/>
    <d v="2020-07-13T12:34:05"/>
    <n v="16"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5"/>
    <x v="9"/>
    <d v="2020-07-13T12:34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5"/>
    <x v="10"/>
    <d v="2020-07-13T12:34:05"/>
    <n v="14"/>
    <m/>
    <m/>
    <m/>
    <m/>
    <n v="4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5"/>
    <x v="11"/>
    <d v="2020-07-13T12:34:0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5"/>
    <x v="12"/>
    <d v="2020-07-13T12:34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5"/>
    <x v="14"/>
    <d v="2020-07-13T12:34:0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5"/>
    <x v="16"/>
    <d v="2020-07-13T12:34:05"/>
    <n v="17"/>
    <m/>
    <m/>
    <n v="6"/>
    <n v="2"/>
    <n v="2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5"/>
    <x v="18"/>
    <d v="2020-07-13T12:34:05"/>
    <n v="4"/>
    <m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5"/>
    <x v="19"/>
    <d v="2020-07-13T12:34:05"/>
    <n v="46"/>
    <m/>
    <n v="9"/>
    <n v="46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5"/>
    <x v="20"/>
    <d v="2020-07-13T12:34:05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5"/>
    <x v="21"/>
    <d v="2020-07-13T12:34:0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6"/>
    <x v="9"/>
    <d v="2020-07-13T12:34:2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6"/>
    <x v="10"/>
    <d v="2020-07-13T12:34:2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6"/>
    <x v="12"/>
    <d v="2020-07-13T12:34:2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6"/>
    <x v="14"/>
    <d v="2020-07-13T12:34:26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6"/>
    <x v="16"/>
    <d v="2020-07-13T12:34:26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6"/>
    <x v="18"/>
    <d v="2020-07-13T12:34:2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6"/>
    <x v="19"/>
    <d v="2020-07-13T12:34:26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6"/>
    <x v="20"/>
    <d v="2020-07-13T12:34:2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6"/>
    <x v="21"/>
    <d v="2020-07-13T12:34:2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7"/>
    <x v="0"/>
    <d v="2020-07-13T12:34:45"/>
    <n v="2.25"/>
    <m/>
    <m/>
    <m/>
    <n v="2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7"/>
    <x v="7"/>
    <d v="2020-07-13T12:34:45"/>
    <n v="18"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7"/>
    <x v="8"/>
    <d v="2020-07-13T12:34:4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7"/>
    <x v="10"/>
    <d v="2020-07-13T12:34:45"/>
    <n v="38"/>
    <m/>
    <m/>
    <m/>
    <m/>
    <n v="1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7"/>
    <x v="11"/>
    <d v="2020-07-13T12:34:45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7"/>
    <x v="16"/>
    <d v="2020-07-13T12:34:45"/>
    <n v="34"/>
    <m/>
    <m/>
    <n v="3"/>
    <n v="6"/>
    <n v="7"/>
    <n v="5"/>
    <n v="7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7"/>
    <x v="18"/>
    <d v="2020-07-13T12:34:4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7"/>
    <x v="19"/>
    <d v="2020-07-13T12:34:45"/>
    <n v="45"/>
    <m/>
    <n v="4"/>
    <n v="4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7"/>
    <x v="20"/>
    <d v="2020-07-13T12:34:45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7"/>
    <x v="21"/>
    <d v="2020-07-13T12:34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8"/>
    <x v="7"/>
    <d v="2020-07-13T12:35:06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8"/>
    <x v="10"/>
    <d v="2020-07-13T12:35:06"/>
    <n v="26"/>
    <m/>
    <m/>
    <m/>
    <m/>
    <n v="4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8"/>
    <x v="11"/>
    <d v="2020-07-13T12:35:06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8"/>
    <x v="16"/>
    <d v="2020-07-13T12:35:06"/>
    <n v="22"/>
    <m/>
    <m/>
    <n v="3"/>
    <n v="2"/>
    <n v="2"/>
    <n v="5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8"/>
    <x v="18"/>
    <d v="2020-07-13T12:35:06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8"/>
    <x v="19"/>
    <d v="2020-07-13T12:35:06"/>
    <n v="46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8"/>
    <x v="20"/>
    <d v="2020-07-13T12:35:06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8"/>
    <x v="21"/>
    <d v="2020-07-13T12:35:0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9"/>
    <x v="7"/>
    <d v="2020-07-13T12:35:2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9"/>
    <x v="10"/>
    <d v="2020-07-13T12:35:26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9"/>
    <x v="11"/>
    <d v="2020-07-13T12:35:2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9"/>
    <x v="16"/>
    <d v="2020-07-13T12:35:26"/>
    <n v="4"/>
    <m/>
    <m/>
    <n v="1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9"/>
    <x v="26"/>
    <d v="2020-07-13T12:35:2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9"/>
    <x v="27"/>
    <d v="2020-07-13T12:35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9"/>
    <x v="18"/>
    <d v="2020-07-13T12:35:26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9"/>
    <x v="19"/>
    <d v="2020-07-13T12:35:26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9"/>
    <x v="20"/>
    <d v="2020-07-13T12:35:26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49"/>
    <x v="21"/>
    <d v="2020-07-13T12:35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50"/>
    <x v="7"/>
    <d v="2020-07-13T12:35:43"/>
    <n v="12"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50"/>
    <x v="10"/>
    <d v="2020-07-13T12:35:43"/>
    <n v="16"/>
    <m/>
    <m/>
    <m/>
    <m/>
    <n v="6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50"/>
    <x v="16"/>
    <d v="2020-07-13T12:35:43"/>
    <n v="14"/>
    <m/>
    <m/>
    <n v="2"/>
    <n v="4"/>
    <n v="3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50"/>
    <x v="18"/>
    <d v="2020-07-13T12:35:43"/>
    <n v="27"/>
    <m/>
    <n v="3"/>
    <n v="27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50"/>
    <x v="19"/>
    <d v="2020-07-13T12:35:43"/>
    <n v="210"/>
    <n v="1"/>
    <n v="22"/>
    <n v="210"/>
    <n v="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50"/>
    <x v="20"/>
    <d v="2020-07-13T12:35:43"/>
    <n v="210"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50"/>
    <x v="21"/>
    <d v="2020-07-13T12:35:43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51"/>
    <x v="10"/>
    <d v="2020-07-13T13:40:52"/>
    <n v="10"/>
    <m/>
    <m/>
    <m/>
    <m/>
    <n v="0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51"/>
    <x v="16"/>
    <d v="2020-07-13T13:40:52"/>
    <n v="5"/>
    <m/>
    <m/>
    <m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51"/>
    <x v="18"/>
    <d v="2020-07-13T13:40:52"/>
    <n v="10"/>
    <n v="0"/>
    <n v="0"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51"/>
    <x v="19"/>
    <d v="2020-07-13T13:40:52"/>
    <n v="76"/>
    <n v="0"/>
    <n v="1"/>
    <n v="76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51"/>
    <x v="20"/>
    <d v="2020-07-13T13:40:52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51"/>
    <x v="21"/>
    <d v="2020-07-13T13:40:5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2"/>
    <x v="3"/>
    <d v="2020-07-13T13:41:3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2"/>
    <x v="23"/>
    <d v="2020-07-13T13:41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2"/>
    <x v="7"/>
    <d v="2020-07-13T13:41:34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2"/>
    <x v="10"/>
    <d v="2020-07-13T13:41:34"/>
    <n v="42"/>
    <m/>
    <m/>
    <m/>
    <m/>
    <n v="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2"/>
    <x v="24"/>
    <d v="2020-07-13T13:41:34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2"/>
    <x v="11"/>
    <d v="2020-07-13T13:41:34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2"/>
    <x v="14"/>
    <d v="2020-07-13T13:41:34"/>
    <n v="2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2"/>
    <x v="16"/>
    <d v="2020-07-13T13:41:34"/>
    <n v="29"/>
    <m/>
    <m/>
    <n v="2"/>
    <n v="1"/>
    <n v="3"/>
    <n v="9"/>
    <n v="9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2"/>
    <x v="17"/>
    <d v="2020-07-13T13:41:3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2"/>
    <x v="18"/>
    <d v="2020-07-13T13:41:34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2"/>
    <x v="19"/>
    <d v="2020-07-13T13:41:34"/>
    <n v="54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2"/>
    <x v="20"/>
    <d v="2020-07-13T13:41:34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2"/>
    <x v="21"/>
    <d v="2020-07-13T13:41:3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3"/>
    <x v="38"/>
    <d v="2020-07-13T13:42:0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3"/>
    <x v="3"/>
    <d v="2020-07-13T13:42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3"/>
    <x v="23"/>
    <d v="2020-07-13T13:42:07"/>
    <n v="7"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3"/>
    <x v="7"/>
    <d v="2020-07-13T13:42:07"/>
    <n v="26"/>
    <m/>
    <m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3"/>
    <x v="9"/>
    <d v="2020-07-13T13:42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3"/>
    <x v="10"/>
    <d v="2020-07-13T13:42:07"/>
    <n v="80"/>
    <m/>
    <m/>
    <m/>
    <m/>
    <n v="18"/>
    <n v="4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3"/>
    <x v="24"/>
    <d v="2020-07-13T13:42:07"/>
    <n v="6"/>
    <m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3"/>
    <x v="11"/>
    <d v="2020-07-13T13:42:07"/>
    <n v="20"/>
    <m/>
    <m/>
    <m/>
    <m/>
    <m/>
    <m/>
    <m/>
    <n v="6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3"/>
    <x v="12"/>
    <d v="2020-07-13T13:42:07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3"/>
    <x v="14"/>
    <d v="2020-07-13T13:42:07"/>
    <n v="8"/>
    <n v="2"/>
    <n v="1"/>
    <n v="1"/>
    <m/>
    <m/>
    <n v="1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3"/>
    <x v="15"/>
    <d v="2020-07-13T13:42:0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3"/>
    <x v="16"/>
    <d v="2020-07-13T13:42:07"/>
    <n v="66"/>
    <m/>
    <m/>
    <n v="7"/>
    <n v="6"/>
    <n v="9"/>
    <n v="20"/>
    <n v="11"/>
    <n v="6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3"/>
    <x v="17"/>
    <d v="2020-07-13T13:42:07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3"/>
    <x v="18"/>
    <d v="2020-07-13T13:42:07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3"/>
    <x v="19"/>
    <d v="2020-07-13T13:42:07"/>
    <n v="114"/>
    <m/>
    <m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3"/>
    <x v="20"/>
    <d v="2020-07-13T13:42:07"/>
    <n v="114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3"/>
    <x v="21"/>
    <d v="2020-07-13T13:42:07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4"/>
    <x v="7"/>
    <d v="2020-07-13T13:53:3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4"/>
    <x v="10"/>
    <d v="2020-07-13T13:53:3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4"/>
    <x v="11"/>
    <d v="2020-07-13T13:53:3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4"/>
    <x v="16"/>
    <d v="2020-07-13T13:53:32"/>
    <n v="5"/>
    <m/>
    <m/>
    <m/>
    <n v="1"/>
    <m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4"/>
    <x v="18"/>
    <d v="2020-07-13T13:53:32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4"/>
    <x v="19"/>
    <d v="2020-07-13T13:53:32"/>
    <n v="47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4"/>
    <x v="20"/>
    <d v="2020-07-13T13:53:32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4"/>
    <x v="21"/>
    <d v="2020-07-13T13:53:3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5"/>
    <x v="7"/>
    <d v="2020-07-13T13:54:52"/>
    <n v="25"/>
    <n v="1"/>
    <m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5"/>
    <x v="9"/>
    <d v="2020-07-13T13:54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5"/>
    <x v="10"/>
    <d v="2020-07-13T13:54:52"/>
    <n v="50"/>
    <m/>
    <m/>
    <m/>
    <m/>
    <n v="12"/>
    <n v="2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5"/>
    <x v="11"/>
    <d v="2020-07-13T13:54:52"/>
    <n v="17"/>
    <m/>
    <m/>
    <m/>
    <m/>
    <m/>
    <m/>
    <m/>
    <n v="4"/>
    <m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5"/>
    <x v="12"/>
    <d v="2020-07-13T13:54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5"/>
    <x v="16"/>
    <d v="2020-07-13T13:54:52"/>
    <n v="49"/>
    <n v="1"/>
    <m/>
    <n v="5"/>
    <n v="7"/>
    <n v="6"/>
    <n v="10"/>
    <n v="9"/>
    <n v="4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5"/>
    <x v="19"/>
    <d v="2020-07-13T13:54:52"/>
    <n v="67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5"/>
    <x v="20"/>
    <d v="2020-07-13T13:54:52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6"/>
    <x v="7"/>
    <d v="2020-07-13T13:55:22"/>
    <n v="24"/>
    <m/>
    <m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6"/>
    <x v="10"/>
    <d v="2020-07-13T13:55:22"/>
    <n v="60"/>
    <m/>
    <m/>
    <m/>
    <m/>
    <n v="8"/>
    <n v="2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6"/>
    <x v="24"/>
    <d v="2020-07-13T13:55:2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6"/>
    <x v="11"/>
    <d v="2020-07-13T13:55:22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6"/>
    <x v="14"/>
    <d v="2020-07-13T13:55:22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6"/>
    <x v="16"/>
    <d v="2020-07-13T13:55:22"/>
    <n v="46"/>
    <m/>
    <m/>
    <n v="4"/>
    <n v="8"/>
    <n v="4"/>
    <n v="10"/>
    <n v="16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6"/>
    <x v="19"/>
    <d v="2020-07-13T13:55:22"/>
    <n v="47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6"/>
    <x v="20"/>
    <d v="2020-07-13T13:55:22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7"/>
    <x v="7"/>
    <d v="2020-07-13T13:56:22"/>
    <n v="11"/>
    <n v="1"/>
    <m/>
    <n v="4"/>
    <n v="4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7"/>
    <x v="9"/>
    <d v="2020-07-13T13:56:2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7"/>
    <x v="10"/>
    <d v="2020-07-13T13:56:22"/>
    <n v="14"/>
    <m/>
    <m/>
    <m/>
    <m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7"/>
    <x v="11"/>
    <d v="2020-07-13T13:56:22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7"/>
    <x v="12"/>
    <d v="2020-07-13T13:56:2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7"/>
    <x v="14"/>
    <d v="2020-07-13T13:56:2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7"/>
    <x v="16"/>
    <d v="2020-07-13T13:56:22"/>
    <n v="15"/>
    <n v="1"/>
    <m/>
    <n v="2"/>
    <n v="2"/>
    <n v="2"/>
    <n v="3"/>
    <n v="2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7"/>
    <x v="18"/>
    <d v="2020-07-13T13:56:22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7"/>
    <x v="19"/>
    <d v="2020-07-13T13:56:22"/>
    <n v="54"/>
    <m/>
    <n v="14"/>
    <n v="5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7"/>
    <x v="20"/>
    <d v="2020-07-13T13:56:22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7"/>
    <x v="21"/>
    <d v="2020-07-13T13:56:2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8"/>
    <x v="3"/>
    <d v="2020-07-13T13:56:4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8"/>
    <x v="23"/>
    <d v="2020-07-13T13:56:4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8"/>
    <x v="7"/>
    <d v="2020-07-13T13:56:49"/>
    <n v="32"/>
    <m/>
    <n v="10"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8"/>
    <x v="9"/>
    <d v="2020-07-13T13:56:4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8"/>
    <x v="10"/>
    <d v="2020-07-13T13:56:49"/>
    <n v="134"/>
    <m/>
    <m/>
    <m/>
    <m/>
    <n v="28"/>
    <n v="6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8"/>
    <x v="24"/>
    <d v="2020-07-13T13:56:49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8"/>
    <x v="11"/>
    <d v="2020-07-13T13:56:49"/>
    <n v="27"/>
    <m/>
    <m/>
    <m/>
    <m/>
    <m/>
    <m/>
    <m/>
    <n v="7"/>
    <m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8"/>
    <x v="12"/>
    <d v="2020-07-13T13:56:4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8"/>
    <x v="14"/>
    <d v="2020-07-13T13:56:49"/>
    <n v="4"/>
    <m/>
    <n v="1"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8"/>
    <x v="16"/>
    <d v="2020-07-13T13:56:49"/>
    <n v="106"/>
    <m/>
    <n v="7"/>
    <n v="8"/>
    <n v="3"/>
    <n v="14"/>
    <n v="33"/>
    <n v="22"/>
    <n v="7"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8"/>
    <x v="17"/>
    <d v="2020-07-13T13:56:49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8"/>
    <x v="18"/>
    <d v="2020-07-13T13:56:49"/>
    <n v="14"/>
    <m/>
    <n v="5"/>
    <n v="1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8"/>
    <x v="19"/>
    <d v="2020-07-13T13:56:49"/>
    <n v="173"/>
    <m/>
    <n v="20"/>
    <n v="173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8"/>
    <x v="20"/>
    <d v="2020-07-13T13:56:49"/>
    <n v="173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58"/>
    <x v="21"/>
    <d v="2020-07-13T13:56:49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59"/>
    <x v="7"/>
    <d v="2020-07-13T13:57:1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59"/>
    <x v="10"/>
    <d v="2020-07-13T13:57:15"/>
    <n v="22"/>
    <m/>
    <m/>
    <m/>
    <m/>
    <n v="2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59"/>
    <x v="11"/>
    <d v="2020-07-13T13:57:1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59"/>
    <x v="16"/>
    <d v="2020-07-13T13:57:15"/>
    <n v="13"/>
    <m/>
    <m/>
    <n v="1"/>
    <m/>
    <n v="1"/>
    <n v="4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59"/>
    <x v="18"/>
    <d v="2020-07-13T13:57:1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59"/>
    <x v="19"/>
    <d v="2020-07-13T13:57:15"/>
    <n v="27"/>
    <m/>
    <n v="10"/>
    <n v="27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59"/>
    <x v="20"/>
    <d v="2020-07-13T13:57:15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59"/>
    <x v="21"/>
    <d v="2020-07-13T13:57:1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0"/>
    <x v="7"/>
    <d v="2020-07-13T13:57:52"/>
    <n v="14"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0"/>
    <x v="9"/>
    <d v="2020-07-13T13:57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0"/>
    <x v="10"/>
    <d v="2020-07-13T13:57:52"/>
    <n v="44"/>
    <m/>
    <m/>
    <m/>
    <m/>
    <n v="8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0"/>
    <x v="11"/>
    <d v="2020-07-13T13:57:5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0"/>
    <x v="12"/>
    <d v="2020-07-13T13:57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0"/>
    <x v="14"/>
    <d v="2020-07-13T13:57:5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0"/>
    <x v="16"/>
    <d v="2020-07-13T13:57:52"/>
    <n v="30"/>
    <m/>
    <m/>
    <n v="3"/>
    <n v="4"/>
    <n v="4"/>
    <n v="8"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0"/>
    <x v="18"/>
    <d v="2020-07-13T13:57:52"/>
    <n v="10"/>
    <m/>
    <n v="1"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0"/>
    <x v="19"/>
    <d v="2020-07-13T13:57:52"/>
    <n v="108"/>
    <m/>
    <n v="23"/>
    <n v="108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0"/>
    <x v="20"/>
    <d v="2020-07-13T13:57:52"/>
    <n v="108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0"/>
    <x v="21"/>
    <d v="2020-07-13T13:57:5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1"/>
    <x v="7"/>
    <d v="2020-07-13T13:58:17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1"/>
    <x v="24"/>
    <d v="2020-07-13T13:58:17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1"/>
    <x v="11"/>
    <d v="2020-07-13T13:58:1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1"/>
    <x v="14"/>
    <d v="2020-07-13T13:58:17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1"/>
    <x v="16"/>
    <d v="2020-07-13T13:58:17"/>
    <n v="5"/>
    <m/>
    <m/>
    <m/>
    <n v="3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1"/>
    <x v="18"/>
    <d v="2020-07-13T13:58:1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1"/>
    <x v="19"/>
    <d v="2020-07-13T13:58:17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1"/>
    <x v="20"/>
    <d v="2020-07-13T13:58:17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1"/>
    <x v="21"/>
    <d v="2020-07-13T13:58:1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2"/>
    <x v="28"/>
    <d v="2020-07-13T14:05:2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2"/>
    <x v="23"/>
    <d v="2020-07-13T14:05:29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2"/>
    <x v="7"/>
    <d v="2020-07-13T14:05:29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2"/>
    <x v="8"/>
    <d v="2020-07-13T14:05:29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2"/>
    <x v="10"/>
    <d v="2020-07-13T14:05:29"/>
    <n v="20"/>
    <m/>
    <m/>
    <m/>
    <m/>
    <n v="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2"/>
    <x v="11"/>
    <d v="2020-07-13T14:05:2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2"/>
    <x v="12"/>
    <d v="2020-07-13T14:05:2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2"/>
    <x v="14"/>
    <d v="2020-07-13T14:05:2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2"/>
    <x v="16"/>
    <d v="2020-07-13T14:05:29"/>
    <n v="15"/>
    <m/>
    <m/>
    <n v="2"/>
    <n v="1"/>
    <n v="2"/>
    <n v="4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2"/>
    <x v="18"/>
    <d v="2020-07-13T14:05:29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2"/>
    <x v="19"/>
    <d v="2020-07-13T14:05:29"/>
    <n v="64"/>
    <n v="1"/>
    <n v="13"/>
    <n v="64"/>
    <n v="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2"/>
    <x v="20"/>
    <d v="2020-07-13T14:05:29"/>
    <n v="114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2"/>
    <x v="21"/>
    <d v="2020-07-13T14:05:2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3"/>
    <x v="6"/>
    <d v="2020-07-13T14:06:30"/>
    <n v="7.63"/>
    <n v="3.27"/>
    <n v="4.36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3"/>
    <x v="7"/>
    <d v="2020-07-13T14:06:30"/>
    <n v="16"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3"/>
    <x v="10"/>
    <d v="2020-07-13T14:06:30"/>
    <n v="20"/>
    <m/>
    <m/>
    <m/>
    <m/>
    <n v="2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3"/>
    <x v="11"/>
    <d v="2020-07-13T14:06:30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3"/>
    <x v="12"/>
    <d v="2020-07-13T14:06:3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3"/>
    <x v="13"/>
    <d v="2020-07-13T14:06:3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3"/>
    <x v="16"/>
    <d v="2020-07-13T14:06:30"/>
    <n v="20"/>
    <m/>
    <m/>
    <n v="3"/>
    <n v="5"/>
    <n v="1"/>
    <n v="5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3"/>
    <x v="18"/>
    <d v="2020-07-13T14:06:30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3"/>
    <x v="19"/>
    <d v="2020-07-13T14:06:30"/>
    <n v="51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3"/>
    <x v="20"/>
    <d v="2020-07-13T14:06:30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3"/>
    <x v="21"/>
    <d v="2020-07-13T14:06:30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4"/>
    <x v="7"/>
    <d v="2020-07-13T14:06:59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4"/>
    <x v="9"/>
    <d v="2020-07-13T14:06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4"/>
    <x v="10"/>
    <d v="2020-07-13T14:06:59"/>
    <n v="24"/>
    <m/>
    <m/>
    <m/>
    <m/>
    <m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4"/>
    <x v="11"/>
    <d v="2020-07-13T14:06:59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4"/>
    <x v="12"/>
    <d v="2020-07-13T14:06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4"/>
    <x v="14"/>
    <d v="2020-07-13T14:06:59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4"/>
    <x v="16"/>
    <d v="2020-07-13T14:06:59"/>
    <n v="20"/>
    <m/>
    <m/>
    <n v="2"/>
    <n v="3"/>
    <m/>
    <n v="5"/>
    <n v="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4"/>
    <x v="25"/>
    <d v="2020-07-13T14:06:5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4"/>
    <x v="18"/>
    <d v="2020-07-13T14:06:5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4"/>
    <x v="19"/>
    <d v="2020-07-13T14:06:59"/>
    <n v="22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4"/>
    <x v="20"/>
    <d v="2020-07-13T14:06:59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4"/>
    <x v="21"/>
    <d v="2020-07-13T14:06:5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5"/>
    <x v="7"/>
    <d v="2020-07-13T14:07:2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5"/>
    <x v="10"/>
    <d v="2020-07-13T14:07:22"/>
    <n v="20"/>
    <m/>
    <m/>
    <m/>
    <m/>
    <n v="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5"/>
    <x v="11"/>
    <d v="2020-07-13T14:07:22"/>
    <n v="10"/>
    <m/>
    <m/>
    <m/>
    <m/>
    <m/>
    <m/>
    <m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5"/>
    <x v="16"/>
    <d v="2020-07-13T14:07:22"/>
    <n v="14"/>
    <m/>
    <m/>
    <n v="1"/>
    <m/>
    <n v="2"/>
    <n v="3"/>
    <n v="3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5"/>
    <x v="18"/>
    <d v="2020-07-13T14:07:22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5"/>
    <x v="19"/>
    <d v="2020-07-13T14:07:22"/>
    <n v="42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5"/>
    <x v="20"/>
    <d v="2020-07-13T14:07:22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5"/>
    <x v="21"/>
    <d v="2020-07-13T14:07:22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6"/>
    <x v="7"/>
    <d v="2020-07-13T14:07:40"/>
    <n v="10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6"/>
    <x v="10"/>
    <d v="2020-07-13T14:07:40"/>
    <n v="18"/>
    <m/>
    <m/>
    <m/>
    <m/>
    <n v="4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6"/>
    <x v="16"/>
    <d v="2020-07-13T14:07:40"/>
    <n v="13"/>
    <m/>
    <m/>
    <n v="1"/>
    <n v="3"/>
    <n v="2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6"/>
    <x v="26"/>
    <d v="2020-07-13T14:07:4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6"/>
    <x v="27"/>
    <d v="2020-07-13T14:07:4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6"/>
    <x v="18"/>
    <d v="2020-07-13T14:07:40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6"/>
    <x v="19"/>
    <d v="2020-07-13T14:07:40"/>
    <n v="69"/>
    <m/>
    <n v="2"/>
    <n v="6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6"/>
    <x v="20"/>
    <d v="2020-07-13T14:07:40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66"/>
    <x v="21"/>
    <d v="2020-07-13T14:07:40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7"/>
    <x v="0"/>
    <d v="2020-07-13T14:08:08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7"/>
    <x v="7"/>
    <d v="2020-07-13T14:08:08"/>
    <n v="30"/>
    <m/>
    <m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7"/>
    <x v="8"/>
    <d v="2020-07-13T14:08:08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7"/>
    <x v="9"/>
    <d v="2020-07-13T14:08:0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7"/>
    <x v="10"/>
    <d v="2020-07-13T14:08:08"/>
    <n v="26"/>
    <m/>
    <m/>
    <m/>
    <m/>
    <n v="10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7"/>
    <x v="11"/>
    <d v="2020-07-13T14:08:08"/>
    <n v="10"/>
    <m/>
    <m/>
    <m/>
    <m/>
    <m/>
    <m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7"/>
    <x v="12"/>
    <d v="2020-07-13T14:08:0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7"/>
    <x v="14"/>
    <d v="2020-07-13T14:08:08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7"/>
    <x v="16"/>
    <d v="2020-07-13T14:08:08"/>
    <n v="36"/>
    <m/>
    <m/>
    <n v="9"/>
    <n v="6"/>
    <n v="5"/>
    <n v="2"/>
    <n v="6"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7"/>
    <x v="18"/>
    <d v="2020-07-13T14:08:08"/>
    <n v="2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7"/>
    <x v="19"/>
    <d v="2020-07-13T14:08:08"/>
    <n v="42"/>
    <m/>
    <n v="22"/>
    <n v="4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7"/>
    <x v="20"/>
    <d v="2020-07-13T14:08:08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7"/>
    <x v="21"/>
    <d v="2020-07-13T14:08:0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8"/>
    <x v="7"/>
    <d v="2020-07-13T14:14:16"/>
    <n v="14"/>
    <n v="0"/>
    <n v="0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8"/>
    <x v="10"/>
    <d v="2020-07-13T14:14:16"/>
    <n v="38"/>
    <m/>
    <m/>
    <m/>
    <m/>
    <n v="0"/>
    <n v="2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8"/>
    <x v="11"/>
    <d v="2020-07-13T14:14:16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8"/>
    <x v="16"/>
    <d v="2020-07-13T14:14:16"/>
    <n v="31"/>
    <m/>
    <m/>
    <n v="3"/>
    <n v="4"/>
    <m/>
    <n v="11"/>
    <n v="8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8"/>
    <x v="19"/>
    <d v="2020-07-13T14:14:16"/>
    <n v="43"/>
    <m/>
    <n v="4"/>
    <n v="4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8"/>
    <x v="20"/>
    <d v="2020-07-13T14:14:16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9"/>
    <x v="0"/>
    <d v="2020-07-13T14:20:04"/>
    <n v="4.5"/>
    <m/>
    <m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9"/>
    <x v="1"/>
    <d v="2020-07-13T14:20:0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9"/>
    <x v="7"/>
    <d v="2020-07-13T14:20:04"/>
    <n v="20"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9"/>
    <x v="8"/>
    <d v="2020-07-13T14:20:0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9"/>
    <x v="10"/>
    <d v="2020-07-13T14:20:04"/>
    <n v="58"/>
    <m/>
    <m/>
    <m/>
    <m/>
    <n v="10"/>
    <n v="2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9"/>
    <x v="24"/>
    <d v="2020-07-13T14:20:04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9"/>
    <x v="11"/>
    <d v="2020-07-13T14:20:04"/>
    <n v="11"/>
    <m/>
    <m/>
    <m/>
    <m/>
    <m/>
    <m/>
    <m/>
    <n v="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9"/>
    <x v="14"/>
    <d v="2020-07-13T14:20:04"/>
    <n v="2"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9"/>
    <x v="16"/>
    <d v="2020-07-13T14:20:04"/>
    <n v="47"/>
    <m/>
    <m/>
    <n v="6"/>
    <n v="4"/>
    <n v="5"/>
    <n v="14"/>
    <n v="10"/>
    <n v="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9"/>
    <x v="17"/>
    <d v="2020-07-13T14:20:0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9"/>
    <x v="18"/>
    <d v="2020-07-13T14:20:0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9"/>
    <x v="19"/>
    <d v="2020-07-13T14:20:04"/>
    <n v="78"/>
    <n v="0"/>
    <n v="12"/>
    <n v="78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9"/>
    <x v="20"/>
    <d v="2020-07-13T14:20:04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69"/>
    <x v="21"/>
    <d v="2020-07-13T14:20:0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0"/>
    <x v="7"/>
    <d v="2020-07-13T14:22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0"/>
    <x v="10"/>
    <d v="2020-07-13T14:22:46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0"/>
    <x v="16"/>
    <d v="2020-07-13T14:22:46"/>
    <n v="3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0"/>
    <x v="19"/>
    <d v="2020-07-13T14:22:46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0"/>
    <x v="20"/>
    <d v="2020-07-13T14:22:4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1"/>
    <x v="6"/>
    <d v="2020-07-13T14:24:13"/>
    <n v="7.26"/>
    <m/>
    <n v="3.99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1"/>
    <x v="7"/>
    <d v="2020-07-13T14:24:13"/>
    <n v="28"/>
    <m/>
    <m/>
    <n v="12"/>
    <n v="1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1"/>
    <x v="10"/>
    <d v="2020-07-13T14:24:13"/>
    <n v="62"/>
    <m/>
    <m/>
    <m/>
    <m/>
    <n v="12"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1"/>
    <x v="11"/>
    <d v="2020-07-13T14:24:13"/>
    <n v="12"/>
    <m/>
    <m/>
    <m/>
    <m/>
    <m/>
    <m/>
    <m/>
    <n v="8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1"/>
    <x v="13"/>
    <d v="2020-07-13T14:24:13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1"/>
    <x v="16"/>
    <d v="2020-07-13T14:24:13"/>
    <n v="55"/>
    <m/>
    <m/>
    <n v="6"/>
    <n v="7"/>
    <n v="6"/>
    <n v="14"/>
    <n v="12"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1"/>
    <x v="18"/>
    <d v="2020-07-13T14:24:13"/>
    <n v="9"/>
    <n v="1"/>
    <n v="3"/>
    <n v="9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1"/>
    <x v="19"/>
    <d v="2020-07-13T14:24:13"/>
    <n v="92"/>
    <n v="0"/>
    <n v="17"/>
    <n v="92"/>
    <n v="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1"/>
    <x v="20"/>
    <d v="2020-07-13T14:24:13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1"/>
    <x v="21"/>
    <d v="2020-07-13T14:24:13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2"/>
    <x v="0"/>
    <d v="2020-07-13T14:25:07"/>
    <n v="2.7"/>
    <m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2"/>
    <x v="7"/>
    <d v="2020-07-13T14:25:07"/>
    <n v="12"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2"/>
    <x v="8"/>
    <d v="2020-07-13T14:25:07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2"/>
    <x v="9"/>
    <d v="2020-07-13T14:25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2"/>
    <x v="10"/>
    <d v="2020-07-13T14:25:07"/>
    <n v="34"/>
    <m/>
    <m/>
    <m/>
    <m/>
    <n v="4"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2"/>
    <x v="11"/>
    <d v="2020-07-13T14:25:07"/>
    <n v="9"/>
    <m/>
    <m/>
    <m/>
    <m/>
    <m/>
    <m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2"/>
    <x v="12"/>
    <d v="2020-07-13T14:25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2"/>
    <x v="14"/>
    <d v="2020-07-13T14:25:07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2"/>
    <x v="16"/>
    <d v="2020-07-13T14:25:07"/>
    <n v="30"/>
    <m/>
    <m/>
    <n v="3"/>
    <n v="3"/>
    <n v="2"/>
    <n v="10"/>
    <n v="5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2"/>
    <x v="26"/>
    <d v="2020-07-13T14:25:07"/>
    <n v="6"/>
    <m/>
    <n v="0"/>
    <n v="6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2"/>
    <x v="27"/>
    <d v="2020-07-13T14:25:0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2"/>
    <x v="18"/>
    <d v="2020-07-13T14:25:07"/>
    <n v="9"/>
    <m/>
    <n v="0"/>
    <n v="9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2"/>
    <x v="19"/>
    <d v="2020-07-13T14:25:07"/>
    <n v="69"/>
    <m/>
    <n v="3"/>
    <n v="69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2"/>
    <x v="20"/>
    <d v="2020-07-13T14:25:07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2"/>
    <x v="21"/>
    <d v="2020-07-13T14:25:07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3"/>
    <x v="3"/>
    <d v="2020-07-13T14:25:5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3"/>
    <x v="7"/>
    <d v="2020-07-13T14:25:53"/>
    <n v="28"/>
    <m/>
    <m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3"/>
    <x v="9"/>
    <d v="2020-07-13T14:25:5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3"/>
    <x v="10"/>
    <d v="2020-07-13T14:25:53"/>
    <n v="40"/>
    <m/>
    <m/>
    <m/>
    <m/>
    <n v="6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3"/>
    <x v="11"/>
    <d v="2020-07-13T14:25:53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3"/>
    <x v="12"/>
    <d v="2020-07-13T14:25:5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3"/>
    <x v="14"/>
    <d v="2020-07-13T14:25:5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3"/>
    <x v="16"/>
    <d v="2020-07-13T14:25:53"/>
    <n v="39"/>
    <m/>
    <m/>
    <n v="5"/>
    <n v="9"/>
    <n v="3"/>
    <n v="8"/>
    <n v="9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3"/>
    <x v="17"/>
    <d v="2020-07-13T14:25:5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3"/>
    <x v="18"/>
    <d v="2020-07-13T14:25:53"/>
    <n v="5"/>
    <n v="0"/>
    <n v="0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3"/>
    <x v="19"/>
    <d v="2020-07-13T14:25:53"/>
    <n v="57"/>
    <n v="0"/>
    <n v="25"/>
    <n v="57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3"/>
    <x v="20"/>
    <d v="2020-07-13T14:25:53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3"/>
    <x v="21"/>
    <d v="2020-07-13T14:25:5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4"/>
    <x v="7"/>
    <d v="2020-07-13T14:26:1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4"/>
    <x v="10"/>
    <d v="2020-07-13T14:26:17"/>
    <n v="6"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4"/>
    <x v="16"/>
    <d v="2020-07-13T14:26:17"/>
    <n v="4"/>
    <m/>
    <m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4"/>
    <x v="19"/>
    <d v="2020-07-13T14:26:17"/>
    <n v="15"/>
    <m/>
    <n v="3"/>
    <n v="1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474"/>
    <x v="20"/>
    <d v="2020-07-13T14:26:17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78"/>
    <x v="7"/>
    <d v="2020-07-13T14:27:36"/>
    <n v="24"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78"/>
    <x v="10"/>
    <d v="2020-07-13T14:27:36"/>
    <n v="58"/>
    <m/>
    <m/>
    <m/>
    <m/>
    <n v="16"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78"/>
    <x v="11"/>
    <d v="2020-07-13T14:27:36"/>
    <n v="7"/>
    <m/>
    <m/>
    <m/>
    <m/>
    <m/>
    <m/>
    <m/>
    <n v="3"/>
    <m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78"/>
    <x v="16"/>
    <d v="2020-07-13T14:27:36"/>
    <n v="46"/>
    <m/>
    <m/>
    <n v="6"/>
    <n v="6"/>
    <n v="8"/>
    <n v="13"/>
    <n v="8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78"/>
    <x v="18"/>
    <d v="2020-07-13T14:27:36"/>
    <n v="8"/>
    <m/>
    <n v="2"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78"/>
    <x v="19"/>
    <d v="2020-07-13T14:27:36"/>
    <n v="55"/>
    <m/>
    <n v="14"/>
    <n v="55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78"/>
    <x v="20"/>
    <d v="2020-07-13T14:27:36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78"/>
    <x v="21"/>
    <d v="2020-07-13T14:27:3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79"/>
    <x v="7"/>
    <d v="2020-07-13T14:27:56"/>
    <n v="14"/>
    <n v="0"/>
    <n v="0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79"/>
    <x v="9"/>
    <d v="2020-07-13T14:27:5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79"/>
    <x v="10"/>
    <d v="2020-07-13T14:27:56"/>
    <n v="8"/>
    <m/>
    <m/>
    <m/>
    <m/>
    <n v="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79"/>
    <x v="12"/>
    <d v="2020-07-13T14:27:5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79"/>
    <x v="14"/>
    <d v="2020-07-13T14:27:5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79"/>
    <x v="16"/>
    <d v="2020-07-13T14:27:56"/>
    <n v="11"/>
    <n v="0"/>
    <n v="0"/>
    <n v="1"/>
    <n v="6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79"/>
    <x v="18"/>
    <d v="2020-07-13T14:27:56"/>
    <n v="5"/>
    <m/>
    <n v="0"/>
    <n v="5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79"/>
    <x v="19"/>
    <d v="2020-07-13T14:27:56"/>
    <n v="75"/>
    <m/>
    <n v="29"/>
    <n v="75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79"/>
    <x v="20"/>
    <d v="2020-07-13T14:27:56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79"/>
    <x v="21"/>
    <d v="2020-07-13T14:27:5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0"/>
    <x v="6"/>
    <d v="2020-07-13T14:28:18"/>
    <n v="3.27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0"/>
    <x v="23"/>
    <d v="2020-07-13T14:28:1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0"/>
    <x v="7"/>
    <d v="2020-07-13T14:28:18"/>
    <n v="44"/>
    <m/>
    <m/>
    <n v="1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0"/>
    <x v="9"/>
    <d v="2020-07-13T14:28:1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0"/>
    <x v="10"/>
    <d v="2020-07-13T14:28:18"/>
    <n v="90"/>
    <m/>
    <m/>
    <m/>
    <m/>
    <n v="18"/>
    <n v="4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0"/>
    <x v="11"/>
    <d v="2020-07-13T14:28:18"/>
    <n v="23"/>
    <m/>
    <m/>
    <m/>
    <m/>
    <m/>
    <m/>
    <m/>
    <n v="13"/>
    <m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0"/>
    <x v="12"/>
    <d v="2020-07-13T14:28:18"/>
    <n v="6"/>
    <m/>
    <m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0"/>
    <x v="13"/>
    <d v="2020-07-13T14:28:1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0"/>
    <x v="14"/>
    <d v="2020-07-13T14:28:18"/>
    <n v="3"/>
    <m/>
    <m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0"/>
    <x v="16"/>
    <d v="2020-07-13T14:28:18"/>
    <n v="85"/>
    <m/>
    <m/>
    <n v="9"/>
    <n v="13"/>
    <n v="9"/>
    <n v="20"/>
    <n v="16"/>
    <n v="13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0"/>
    <x v="26"/>
    <d v="2020-07-13T14:28:18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0"/>
    <x v="27"/>
    <d v="2020-07-13T14:28:1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0"/>
    <x v="18"/>
    <d v="2020-07-13T14:28:18"/>
    <n v="9"/>
    <m/>
    <n v="6"/>
    <n v="9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0"/>
    <x v="19"/>
    <d v="2020-07-13T14:28:18"/>
    <n v="133"/>
    <m/>
    <n v="15"/>
    <n v="133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0"/>
    <x v="20"/>
    <d v="2020-07-13T14:28:18"/>
    <n v="133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0"/>
    <x v="21"/>
    <d v="2020-07-13T14:28:1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1"/>
    <x v="7"/>
    <d v="2020-07-13T14:28:42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1"/>
    <x v="10"/>
    <d v="2020-07-13T14:28:42"/>
    <n v="20"/>
    <m/>
    <m/>
    <m/>
    <m/>
    <n v="2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1"/>
    <x v="16"/>
    <d v="2020-07-13T14:28:42"/>
    <n v="11"/>
    <n v="0"/>
    <n v="0"/>
    <n v="1"/>
    <n v="0"/>
    <n v="1"/>
    <n v="3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1"/>
    <x v="26"/>
    <d v="2020-07-13T14:28:42"/>
    <n v="3"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1"/>
    <x v="27"/>
    <d v="2020-07-13T14:28:4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1"/>
    <x v="18"/>
    <d v="2020-07-13T14:28:42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1"/>
    <x v="19"/>
    <d v="2020-07-13T14:28:42"/>
    <n v="24"/>
    <m/>
    <n v="0"/>
    <n v="24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1"/>
    <x v="20"/>
    <d v="2020-07-13T14:28:42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1"/>
    <x v="21"/>
    <d v="2020-07-13T14:28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1"/>
    <x v="35"/>
    <d v="2020-07-13T14:28:42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481"/>
    <x v="36"/>
    <d v="2020-07-13T14:28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3"/>
    <x v="10"/>
    <d v="2020-07-13T14:29:41"/>
    <n v="17"/>
    <m/>
    <m/>
    <m/>
    <m/>
    <n v="2"/>
    <n v="4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3"/>
    <x v="16"/>
    <d v="2020-07-13T14:29:41"/>
    <n v="9"/>
    <m/>
    <m/>
    <m/>
    <m/>
    <n v="1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3"/>
    <x v="18"/>
    <d v="2020-07-13T14:29:41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3"/>
    <x v="19"/>
    <d v="2020-07-13T14:29:41"/>
    <n v="33"/>
    <m/>
    <n v="2"/>
    <n v="3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3"/>
    <x v="20"/>
    <d v="2020-07-13T14:29:41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3"/>
    <x v="21"/>
    <d v="2020-07-13T14:29:4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4"/>
    <x v="6"/>
    <d v="2020-07-13T14:35:54"/>
    <n v="7260"/>
    <n v="3993"/>
    <m/>
    <n v="3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4"/>
    <x v="7"/>
    <d v="2020-07-13T14:35:5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4"/>
    <x v="9"/>
    <d v="2020-07-13T14:35:5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4"/>
    <x v="10"/>
    <d v="2020-07-13T14:35:54"/>
    <n v="19"/>
    <m/>
    <m/>
    <m/>
    <m/>
    <n v="6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4"/>
    <x v="11"/>
    <d v="2020-07-13T14:35:54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4"/>
    <x v="12"/>
    <d v="2020-07-13T14:35:5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4"/>
    <x v="13"/>
    <d v="2020-07-13T14:35:54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4"/>
    <x v="14"/>
    <d v="2020-07-13T14:35:5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4"/>
    <x v="16"/>
    <d v="2020-07-13T14:35:54"/>
    <n v="14"/>
    <m/>
    <m/>
    <m/>
    <n v="2"/>
    <n v="3"/>
    <n v="3"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4"/>
    <x v="25"/>
    <d v="2020-07-13T14:35:54"/>
    <n v="0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4"/>
    <x v="18"/>
    <d v="2020-07-13T14:35:54"/>
    <n v="4"/>
    <n v="0"/>
    <n v="1"/>
    <n v="4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4"/>
    <x v="19"/>
    <d v="2020-07-13T14:35:54"/>
    <n v="67"/>
    <n v="3"/>
    <n v="8"/>
    <n v="67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4"/>
    <x v="20"/>
    <d v="2020-07-13T14:35:54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4"/>
    <x v="21"/>
    <d v="2020-07-13T14:35:5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5"/>
    <x v="23"/>
    <d v="2020-07-13T14:36:3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5"/>
    <x v="7"/>
    <d v="2020-07-13T14:36:33"/>
    <n v="14"/>
    <m/>
    <n v="2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5"/>
    <x v="9"/>
    <d v="2020-07-13T14:36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5"/>
    <x v="10"/>
    <d v="2020-07-13T14:36:33"/>
    <n v="20"/>
    <m/>
    <m/>
    <m/>
    <m/>
    <n v="2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5"/>
    <x v="11"/>
    <d v="2020-07-13T14:36:33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5"/>
    <x v="12"/>
    <d v="2020-07-13T14:36:33"/>
    <n v="4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5"/>
    <x v="14"/>
    <d v="2020-07-13T14:36:33"/>
    <n v="2"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5"/>
    <x v="16"/>
    <d v="2020-07-13T14:36:33"/>
    <n v="19"/>
    <m/>
    <n v="1"/>
    <n v="5"/>
    <n v="1"/>
    <n v="1"/>
    <n v="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5"/>
    <x v="18"/>
    <d v="2020-07-13T14:36:33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5"/>
    <x v="19"/>
    <d v="2020-07-13T14:36:33"/>
    <n v="64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5"/>
    <x v="20"/>
    <d v="2020-07-13T14:36:33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5"/>
    <x v="21"/>
    <d v="2020-07-13T14:36:3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6"/>
    <x v="7"/>
    <d v="2020-07-13T14:37:1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6"/>
    <x v="10"/>
    <d v="2020-07-13T14:37:1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6"/>
    <x v="11"/>
    <d v="2020-07-13T14:37:1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6"/>
    <x v="16"/>
    <d v="2020-07-13T14:37:19"/>
    <n v="3"/>
    <m/>
    <m/>
    <n v="1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6"/>
    <x v="18"/>
    <d v="2020-07-13T14:37:19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6"/>
    <x v="19"/>
    <d v="2020-07-13T14:37:19"/>
    <n v="5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6"/>
    <x v="20"/>
    <d v="2020-07-13T14:37:19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6"/>
    <x v="21"/>
    <d v="2020-07-13T14:37:19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7"/>
    <x v="7"/>
    <d v="2020-07-13T14:37:44"/>
    <n v="34"/>
    <n v="2"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7"/>
    <x v="10"/>
    <d v="2020-07-13T14:37:44"/>
    <n v="83"/>
    <m/>
    <m/>
    <m/>
    <m/>
    <n v="12"/>
    <n v="4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7"/>
    <x v="11"/>
    <d v="2020-07-13T14:37:44"/>
    <n v="26"/>
    <m/>
    <m/>
    <m/>
    <m/>
    <m/>
    <m/>
    <m/>
    <n v="16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7"/>
    <x v="16"/>
    <d v="2020-07-13T14:37:44"/>
    <n v="80"/>
    <n v="1"/>
    <m/>
    <n v="8"/>
    <n v="8"/>
    <n v="6"/>
    <n v="21"/>
    <n v="15"/>
    <n v="16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7"/>
    <x v="18"/>
    <d v="2020-07-13T14:37:44"/>
    <n v="38"/>
    <m/>
    <n v="4"/>
    <n v="38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7"/>
    <x v="19"/>
    <d v="2020-07-13T14:37:44"/>
    <n v="121"/>
    <m/>
    <m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7"/>
    <x v="20"/>
    <d v="2020-07-13T14:37:44"/>
    <n v="121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87"/>
    <x v="21"/>
    <d v="2020-07-13T14:37:44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8"/>
    <x v="10"/>
    <d v="2020-07-13T14:38:0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8"/>
    <x v="16"/>
    <d v="2020-07-13T14:38:0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8"/>
    <x v="18"/>
    <d v="2020-07-13T14:38:0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8"/>
    <x v="19"/>
    <d v="2020-07-13T14:38:03"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8"/>
    <x v="20"/>
    <d v="2020-07-13T14:38:03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8"/>
    <x v="21"/>
    <d v="2020-07-13T14:38:0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89"/>
    <x v="7"/>
    <d v="2020-07-13T14:38:24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89"/>
    <x v="10"/>
    <d v="2020-07-13T14:38:24"/>
    <n v="14"/>
    <m/>
    <m/>
    <m/>
    <m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89"/>
    <x v="11"/>
    <d v="2020-07-13T14:38:2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89"/>
    <x v="16"/>
    <d v="2020-07-13T14:38:24"/>
    <n v="11"/>
    <m/>
    <m/>
    <n v="1"/>
    <n v="2"/>
    <n v="1"/>
    <n v="2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89"/>
    <x v="19"/>
    <d v="2020-07-13T14:38:24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7"/>
    <s v="105489"/>
    <x v="20"/>
    <d v="2020-07-13T14:38:24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90"/>
    <x v="7"/>
    <d v="2020-07-13T14:38:58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90"/>
    <x v="9"/>
    <d v="2020-07-13T14:38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90"/>
    <x v="10"/>
    <d v="2020-07-13T14:38:58"/>
    <n v="16"/>
    <m/>
    <m/>
    <m/>
    <m/>
    <n v="6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90"/>
    <x v="11"/>
    <d v="2020-07-13T14:38:5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90"/>
    <x v="12"/>
    <d v="2020-07-13T14:38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90"/>
    <x v="14"/>
    <d v="2020-07-13T14:38:58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90"/>
    <x v="16"/>
    <d v="2020-07-13T14:38:58"/>
    <n v="12"/>
    <m/>
    <m/>
    <n v="2"/>
    <n v="1"/>
    <n v="3"/>
    <n v="2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90"/>
    <x v="18"/>
    <d v="2020-07-13T14:38:58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90"/>
    <x v="19"/>
    <d v="2020-07-13T14:38:58"/>
    <n v="33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90"/>
    <x v="20"/>
    <d v="2020-07-13T14:38:58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4"/>
    <s v="105490"/>
    <x v="21"/>
    <d v="2020-07-13T14:38:58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91"/>
    <x v="23"/>
    <d v="2020-07-13T14:39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91"/>
    <x v="7"/>
    <d v="2020-07-13T14:39:28"/>
    <n v="21"/>
    <m/>
    <m/>
    <n v="10"/>
    <n v="1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91"/>
    <x v="9"/>
    <d v="2020-07-13T14:39:2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91"/>
    <x v="10"/>
    <d v="2020-07-13T14:39:28"/>
    <n v="92"/>
    <m/>
    <m/>
    <m/>
    <m/>
    <n v="18"/>
    <n v="38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91"/>
    <x v="11"/>
    <d v="2020-07-13T14:39:28"/>
    <n v="16"/>
    <m/>
    <m/>
    <m/>
    <m/>
    <m/>
    <m/>
    <m/>
    <n v="2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91"/>
    <x v="12"/>
    <d v="2020-07-13T14:39:28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91"/>
    <x v="16"/>
    <d v="2020-07-13T14:39:28"/>
    <n v="66"/>
    <m/>
    <m/>
    <n v="5"/>
    <n v="5"/>
    <n v="9"/>
    <n v="19"/>
    <n v="18"/>
    <n v="3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91"/>
    <x v="18"/>
    <d v="2020-07-13T14:39:28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91"/>
    <x v="19"/>
    <d v="2020-07-13T14:39:28"/>
    <n v="131"/>
    <m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91"/>
    <x v="20"/>
    <d v="2020-07-13T14:39:28"/>
    <n v="131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91"/>
    <x v="33"/>
    <d v="2020-07-13T14:39:2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91"/>
    <x v="21"/>
    <d v="2020-07-13T14:39:28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91"/>
    <x v="34"/>
    <d v="2020-07-13T14:39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92"/>
    <x v="7"/>
    <d v="2020-07-13T14:40:01"/>
    <n v="12"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92"/>
    <x v="10"/>
    <d v="2020-07-13T14:40:01"/>
    <n v="20"/>
    <m/>
    <m/>
    <m/>
    <m/>
    <n v="6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92"/>
    <x v="11"/>
    <d v="2020-07-13T14:40:01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92"/>
    <x v="16"/>
    <d v="2020-07-13T14:40:01"/>
    <n v="20"/>
    <m/>
    <m/>
    <n v="5"/>
    <n v="1"/>
    <n v="3"/>
    <n v="1"/>
    <n v="6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92"/>
    <x v="18"/>
    <d v="2020-07-13T14:40:01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92"/>
    <x v="19"/>
    <d v="2020-07-13T14:40:01"/>
    <n v="53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92"/>
    <x v="20"/>
    <d v="2020-07-13T14:40:01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492"/>
    <x v="21"/>
    <d v="2020-07-13T14:40:01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93"/>
    <x v="10"/>
    <d v="2020-07-13T14:40:44"/>
    <n v="6"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93"/>
    <x v="11"/>
    <d v="2020-07-13T14:40:44"/>
    <n v="2"/>
    <m/>
    <m/>
    <m/>
    <m/>
    <m/>
    <m/>
    <m/>
    <m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93"/>
    <x v="16"/>
    <d v="2020-07-13T14:40:44"/>
    <n v="4"/>
    <m/>
    <m/>
    <m/>
    <m/>
    <n v="1"/>
    <m/>
    <n v="2"/>
    <m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93"/>
    <x v="19"/>
    <d v="2020-07-13T14:40:44"/>
    <n v="26"/>
    <m/>
    <n v="1"/>
    <n v="2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93"/>
    <x v="20"/>
    <d v="2020-07-13T14:40:44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93"/>
    <x v="33"/>
    <d v="2020-07-13T14:40:4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93"/>
    <x v="34"/>
    <d v="2020-07-13T14:40:4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96"/>
    <x v="7"/>
    <d v="2020-07-13T14:41:26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96"/>
    <x v="10"/>
    <d v="2020-07-13T14:41:2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96"/>
    <x v="16"/>
    <d v="2020-07-13T14:41:26"/>
    <n v="3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96"/>
    <x v="18"/>
    <d v="2020-07-13T14:41:26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96"/>
    <x v="19"/>
    <d v="2020-07-13T14:41:26"/>
    <n v="36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96"/>
    <x v="20"/>
    <d v="2020-07-13T14:41:26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496"/>
    <x v="21"/>
    <d v="2020-07-13T14:41:2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97"/>
    <x v="18"/>
    <d v="2020-07-13T14:41:58"/>
    <n v="5"/>
    <n v="0"/>
    <n v="0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97"/>
    <x v="19"/>
    <d v="2020-07-13T14:41:58"/>
    <n v="22"/>
    <n v="0"/>
    <n v="0"/>
    <n v="2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97"/>
    <x v="20"/>
    <d v="2020-07-13T14:41:58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97"/>
    <x v="21"/>
    <d v="2020-07-13T14:41:5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98"/>
    <x v="25"/>
    <d v="2020-07-13T14:42:2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98"/>
    <x v="26"/>
    <d v="2020-07-13T14:42:24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98"/>
    <x v="27"/>
    <d v="2020-07-13T14:42:2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98"/>
    <x v="18"/>
    <d v="2020-07-13T14:42:2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98"/>
    <x v="19"/>
    <d v="2020-07-13T14:42:24"/>
    <n v="13"/>
    <m/>
    <n v="1"/>
    <n v="1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98"/>
    <x v="20"/>
    <d v="2020-07-13T14:42:2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98"/>
    <x v="21"/>
    <d v="2020-07-13T14:42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0"/>
    <x v="7"/>
    <d v="2020-07-13T14:46:48"/>
    <n v="24"/>
    <m/>
    <m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0"/>
    <x v="10"/>
    <d v="2020-07-13T14:46:48"/>
    <n v="48"/>
    <m/>
    <m/>
    <m/>
    <m/>
    <n v="8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0"/>
    <x v="11"/>
    <d v="2020-07-13T14:46:48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0"/>
    <x v="16"/>
    <d v="2020-07-13T14:46:48"/>
    <n v="41"/>
    <m/>
    <m/>
    <n v="3"/>
    <n v="9"/>
    <n v="4"/>
    <n v="7"/>
    <n v="13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0"/>
    <x v="18"/>
    <d v="2020-07-13T14:46:4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0"/>
    <x v="19"/>
    <d v="2020-07-13T14:46:48"/>
    <n v="57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0"/>
    <x v="20"/>
    <d v="2020-07-13T14:46:48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0"/>
    <x v="21"/>
    <d v="2020-07-13T14:46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501"/>
    <x v="23"/>
    <d v="2020-07-13T14:47:3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501"/>
    <x v="7"/>
    <d v="2020-07-13T14:47:35"/>
    <n v="25"/>
    <m/>
    <n v="1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501"/>
    <x v="9"/>
    <d v="2020-07-13T14:47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501"/>
    <x v="10"/>
    <d v="2020-07-13T14:47:35"/>
    <n v="54"/>
    <m/>
    <m/>
    <m/>
    <m/>
    <n v="4"/>
    <n v="1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501"/>
    <x v="24"/>
    <d v="2020-07-13T14:47:35"/>
    <n v="5"/>
    <m/>
    <m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501"/>
    <x v="11"/>
    <d v="2020-07-13T14:47:35"/>
    <n v="10"/>
    <m/>
    <m/>
    <m/>
    <m/>
    <m/>
    <m/>
    <m/>
    <n v="7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501"/>
    <x v="12"/>
    <d v="2020-07-13T14:47:35"/>
    <n v="3"/>
    <m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501"/>
    <x v="14"/>
    <d v="2020-07-13T14:47:35"/>
    <n v="4"/>
    <m/>
    <n v="1"/>
    <m/>
    <m/>
    <m/>
    <m/>
    <n v="1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501"/>
    <x v="16"/>
    <d v="2020-07-13T14:47:35"/>
    <n v="49"/>
    <m/>
    <n v="1"/>
    <n v="7"/>
    <n v="5"/>
    <n v="2"/>
    <n v="8"/>
    <n v="17"/>
    <n v="7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501"/>
    <x v="18"/>
    <d v="2020-07-13T14:47:3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501"/>
    <x v="19"/>
    <d v="2020-07-13T14:47:35"/>
    <n v="161"/>
    <m/>
    <m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501"/>
    <x v="20"/>
    <d v="2020-07-13T14:47:35"/>
    <n v="161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5"/>
    <s v="105501"/>
    <x v="21"/>
    <d v="2020-07-13T14:47:3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503"/>
    <x v="7"/>
    <d v="2020-07-13T14:48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503"/>
    <x v="9"/>
    <d v="2020-07-13T14:48:0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503"/>
    <x v="10"/>
    <d v="2020-07-13T14:48:07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503"/>
    <x v="12"/>
    <d v="2020-07-13T14:48:0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503"/>
    <x v="14"/>
    <d v="2020-07-13T14:48:07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503"/>
    <x v="16"/>
    <d v="2020-07-13T14:48:07"/>
    <n v="4"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503"/>
    <x v="18"/>
    <d v="2020-07-13T14:48:07"/>
    <n v="4"/>
    <m/>
    <n v="2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503"/>
    <x v="19"/>
    <d v="2020-07-13T14:48:07"/>
    <n v="31"/>
    <m/>
    <n v="6"/>
    <n v="3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503"/>
    <x v="20"/>
    <d v="2020-07-13T14:48:07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503"/>
    <x v="21"/>
    <d v="2020-07-13T14:48:0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504"/>
    <x v="7"/>
    <d v="2020-07-13T14:48:31"/>
    <n v="12"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504"/>
    <x v="10"/>
    <d v="2020-07-13T14:48:31"/>
    <n v="14"/>
    <m/>
    <m/>
    <m/>
    <m/>
    <n v="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504"/>
    <x v="11"/>
    <d v="2020-07-13T14:48:31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504"/>
    <x v="16"/>
    <d v="2020-07-13T14:48:31"/>
    <n v="16"/>
    <m/>
    <m/>
    <n v="3"/>
    <n v="3"/>
    <n v="3"/>
    <n v="2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504"/>
    <x v="18"/>
    <d v="2020-07-13T14:48:31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504"/>
    <x v="19"/>
    <d v="2020-07-13T14:48:31"/>
    <n v="40"/>
    <m/>
    <n v="1"/>
    <n v="4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504"/>
    <x v="20"/>
    <d v="2020-07-13T14:48:3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105504"/>
    <x v="21"/>
    <d v="2020-07-13T14:48:3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5"/>
    <x v="7"/>
    <d v="2020-07-13T14:49:03"/>
    <n v="14"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5"/>
    <x v="10"/>
    <d v="2020-07-13T14:49:03"/>
    <n v="38"/>
    <m/>
    <m/>
    <m/>
    <m/>
    <n v="6"/>
    <n v="2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5"/>
    <x v="11"/>
    <d v="2020-07-13T14:49:03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5"/>
    <x v="16"/>
    <d v="2020-07-13T14:49:03"/>
    <n v="28"/>
    <m/>
    <m/>
    <n v="4"/>
    <n v="3"/>
    <n v="3"/>
    <n v="1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5"/>
    <x v="18"/>
    <d v="2020-07-13T14:49:03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5"/>
    <x v="19"/>
    <d v="2020-07-13T14:49:03"/>
    <n v="47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5"/>
    <x v="20"/>
    <d v="2020-07-13T14:49:03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5"/>
    <x v="21"/>
    <d v="2020-07-13T14:49:0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6"/>
    <x v="7"/>
    <d v="2020-07-13T14:49:35"/>
    <n v="24"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6"/>
    <x v="10"/>
    <d v="2020-07-13T14:49:35"/>
    <n v="20"/>
    <m/>
    <m/>
    <m/>
    <m/>
    <n v="2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6"/>
    <x v="11"/>
    <d v="2020-07-13T14:49:35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6"/>
    <x v="16"/>
    <d v="2020-07-13T14:49:35"/>
    <n v="25"/>
    <m/>
    <m/>
    <n v="7"/>
    <n v="5"/>
    <n v="1"/>
    <n v="5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6"/>
    <x v="18"/>
    <d v="2020-07-13T14:49:3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6"/>
    <x v="19"/>
    <d v="2020-07-13T14:49:35"/>
    <n v="22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6"/>
    <x v="20"/>
    <d v="2020-07-13T14:49:35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1"/>
    <s v="105506"/>
    <x v="21"/>
    <d v="2020-07-13T14:49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507"/>
    <x v="7"/>
    <d v="2020-07-13T14:49:52"/>
    <n v="12"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507"/>
    <x v="10"/>
    <d v="2020-07-13T14:49:52"/>
    <n v="56"/>
    <m/>
    <m/>
    <m/>
    <m/>
    <n v="10"/>
    <n v="2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507"/>
    <x v="11"/>
    <d v="2020-07-13T14:49:5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507"/>
    <x v="16"/>
    <d v="2020-07-13T14:49:52"/>
    <n v="35"/>
    <m/>
    <m/>
    <n v="5"/>
    <n v="1"/>
    <n v="5"/>
    <n v="12"/>
    <n v="1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507"/>
    <x v="25"/>
    <d v="2020-07-13T14:49:52"/>
    <n v="7"/>
    <m/>
    <n v="5"/>
    <n v="7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507"/>
    <x v="18"/>
    <d v="2020-07-13T14:49:52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507"/>
    <x v="19"/>
    <d v="2020-07-13T14:49:52"/>
    <n v="103"/>
    <m/>
    <n v="38"/>
    <n v="103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507"/>
    <x v="20"/>
    <d v="2020-07-13T14:49:52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507"/>
    <x v="21"/>
    <d v="2020-07-13T14:49:5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508"/>
    <x v="23"/>
    <d v="2020-07-13T14:50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508"/>
    <x v="7"/>
    <d v="2020-07-13T14:50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508"/>
    <x v="10"/>
    <d v="2020-07-13T14:50:19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508"/>
    <x v="12"/>
    <d v="2020-07-13T14:50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508"/>
    <x v="14"/>
    <d v="2020-07-13T14:50:19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508"/>
    <x v="16"/>
    <d v="2020-07-13T14:50:19"/>
    <n v="6"/>
    <m/>
    <m/>
    <m/>
    <n v="1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508"/>
    <x v="26"/>
    <d v="2020-07-13T14:50:1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508"/>
    <x v="27"/>
    <d v="2020-07-13T14:50:1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508"/>
    <x v="19"/>
    <d v="2020-07-13T14:50:19"/>
    <n v="41"/>
    <m/>
    <n v="8"/>
    <n v="41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8"/>
    <s v="105508"/>
    <x v="20"/>
    <d v="2020-07-13T14:50:19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510"/>
    <x v="7"/>
    <d v="2020-07-13T15:02:23"/>
    <n v="20"/>
    <m/>
    <n v="2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510"/>
    <x v="10"/>
    <d v="2020-07-13T15:02:23"/>
    <n v="28"/>
    <m/>
    <m/>
    <m/>
    <m/>
    <n v="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510"/>
    <x v="11"/>
    <d v="2020-07-13T15:02:23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510"/>
    <x v="16"/>
    <d v="2020-07-13T15:02:23"/>
    <n v="29"/>
    <m/>
    <n v="1"/>
    <n v="7"/>
    <n v="2"/>
    <n v="2"/>
    <n v="6"/>
    <n v="6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510"/>
    <x v="18"/>
    <d v="2020-07-13T15:02:23"/>
    <n v="19"/>
    <m/>
    <n v="26"/>
    <n v="19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510"/>
    <x v="19"/>
    <d v="2020-07-13T15:02:23"/>
    <n v="78"/>
    <n v="2"/>
    <n v="55"/>
    <n v="78"/>
    <n v="2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510"/>
    <x v="20"/>
    <d v="2020-07-13T15:02:23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510"/>
    <x v="21"/>
    <d v="2020-07-13T15:02:23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511"/>
    <x v="28"/>
    <d v="2020-07-13T15:02:45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511"/>
    <x v="22"/>
    <d v="2020-07-13T15:02:4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511"/>
    <x v="7"/>
    <d v="2020-07-13T15:02:45"/>
    <n v="19"/>
    <m/>
    <n v="1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511"/>
    <x v="8"/>
    <d v="2020-07-13T15:02:4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511"/>
    <x v="10"/>
    <d v="2020-07-13T15:02:45"/>
    <n v="38"/>
    <m/>
    <m/>
    <m/>
    <m/>
    <n v="4"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511"/>
    <x v="11"/>
    <d v="2020-07-13T15:02:45"/>
    <n v="5"/>
    <m/>
    <m/>
    <m/>
    <m/>
    <m/>
    <m/>
    <m/>
    <n v="2"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511"/>
    <x v="13"/>
    <d v="2020-07-13T15:02:4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511"/>
    <x v="16"/>
    <d v="2020-07-13T15:02:45"/>
    <n v="33"/>
    <n v="0"/>
    <n v="1"/>
    <n v="7"/>
    <n v="2"/>
    <n v="2"/>
    <n v="10"/>
    <n v="7"/>
    <n v="2"/>
    <m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511"/>
    <x v="26"/>
    <d v="2020-07-13T15:02:45"/>
    <n v="4"/>
    <m/>
    <n v="0"/>
    <n v="4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511"/>
    <x v="27"/>
    <d v="2020-07-13T15:02:4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511"/>
    <x v="18"/>
    <d v="2020-07-13T15:02:45"/>
    <n v="1"/>
    <m/>
    <n v="3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511"/>
    <x v="19"/>
    <d v="2020-07-13T15:02:45"/>
    <n v="58"/>
    <m/>
    <n v="22"/>
    <n v="58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511"/>
    <x v="20"/>
    <d v="2020-07-13T15:02:45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511"/>
    <x v="21"/>
    <d v="2020-07-13T15:02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7"/>
    <s v="105511"/>
    <x v="35"/>
    <d v="2020-07-13T15:02:45"/>
    <n v="0"/>
    <m/>
    <n v="1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0"/>
    <x v="30"/>
    <d v="2020-07-13T15:06:52"/>
    <n v="8.1"/>
    <m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0"/>
    <x v="31"/>
    <d v="2020-07-13T15:06:52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0"/>
    <x v="1"/>
    <d v="2020-07-13T15:06:5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0"/>
    <x v="3"/>
    <d v="2020-07-13T15:06:52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0"/>
    <x v="32"/>
    <d v="2020-07-13T15:06:52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0"/>
    <x v="7"/>
    <d v="2020-07-13T15:06:52"/>
    <n v="22"/>
    <m/>
    <n v="4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0"/>
    <x v="9"/>
    <d v="2020-07-13T15:06:5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0"/>
    <x v="10"/>
    <d v="2020-07-13T15:06:52"/>
    <n v="60"/>
    <m/>
    <m/>
    <m/>
    <m/>
    <n v="12"/>
    <n v="3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0"/>
    <x v="11"/>
    <d v="2020-07-13T15:06:52"/>
    <n v="17"/>
    <m/>
    <m/>
    <m/>
    <m/>
    <m/>
    <m/>
    <m/>
    <n v="5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0"/>
    <x v="12"/>
    <d v="2020-07-13T15:06:5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0"/>
    <x v="14"/>
    <d v="2020-07-13T15:06:52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0"/>
    <x v="16"/>
    <d v="2020-07-13T15:06:52"/>
    <n v="52"/>
    <m/>
    <n v="2"/>
    <n v="3"/>
    <n v="6"/>
    <n v="6"/>
    <n v="15"/>
    <n v="9"/>
    <n v="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0"/>
    <x v="17"/>
    <d v="2020-07-13T15:06:52"/>
    <n v="3"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0"/>
    <x v="18"/>
    <d v="2020-07-13T15:06:52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0"/>
    <x v="19"/>
    <d v="2020-07-13T15:06:52"/>
    <n v="88"/>
    <n v="7"/>
    <n v="28"/>
    <n v="88"/>
    <n v="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0"/>
    <x v="20"/>
    <d v="2020-07-13T15:06:52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0"/>
    <x v="21"/>
    <d v="2020-07-13T15:06:5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1"/>
    <x v="23"/>
    <d v="2020-07-13T15:34:2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1"/>
    <x v="7"/>
    <d v="2020-07-13T15:34:26"/>
    <n v="30"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1"/>
    <x v="9"/>
    <d v="2020-07-13T15:34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1"/>
    <x v="10"/>
    <d v="2020-07-13T15:34:26"/>
    <n v="58"/>
    <m/>
    <m/>
    <m/>
    <m/>
    <n v="12"/>
    <n v="2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1"/>
    <x v="11"/>
    <d v="2020-07-13T15:34:26"/>
    <n v="23"/>
    <m/>
    <m/>
    <m/>
    <m/>
    <m/>
    <m/>
    <m/>
    <n v="13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1"/>
    <x v="12"/>
    <d v="2020-07-13T15:34:26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1"/>
    <x v="14"/>
    <d v="2020-07-13T15:34:26"/>
    <n v="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1"/>
    <x v="16"/>
    <d v="2020-07-13T15:34:26"/>
    <n v="62"/>
    <m/>
    <m/>
    <n v="7"/>
    <n v="8"/>
    <n v="6"/>
    <n v="11"/>
    <n v="12"/>
    <n v="13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1"/>
    <x v="18"/>
    <d v="2020-07-13T15:34:26"/>
    <n v="4"/>
    <n v="0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1"/>
    <x v="19"/>
    <d v="2020-07-13T15:34:26"/>
    <n v="33"/>
    <n v="0"/>
    <n v="1"/>
    <n v="3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1"/>
    <x v="20"/>
    <d v="2020-07-13T15:34:26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1"/>
    <x v="21"/>
    <d v="2020-07-13T15:34:2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2"/>
    <x v="29"/>
    <d v="2020-07-13T15:35:2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2"/>
    <x v="23"/>
    <d v="2020-07-13T15:35:23"/>
    <n v="11"/>
    <m/>
    <m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2"/>
    <x v="7"/>
    <d v="2020-07-13T15:35:23"/>
    <n v="56"/>
    <m/>
    <m/>
    <n v="3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2"/>
    <x v="9"/>
    <d v="2020-07-13T15:35:2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2"/>
    <x v="10"/>
    <d v="2020-07-13T15:35:23"/>
    <n v="99"/>
    <m/>
    <m/>
    <m/>
    <m/>
    <n v="20"/>
    <n v="32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2"/>
    <x v="11"/>
    <d v="2020-07-13T15:35:23"/>
    <n v="22"/>
    <m/>
    <m/>
    <m/>
    <m/>
    <m/>
    <m/>
    <m/>
    <n v="1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2"/>
    <x v="12"/>
    <d v="2020-07-13T15:35:23"/>
    <n v="14"/>
    <m/>
    <m/>
    <n v="2"/>
    <n v="8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2"/>
    <x v="14"/>
    <d v="2020-07-13T15:35:23"/>
    <n v="7"/>
    <m/>
    <m/>
    <n v="1"/>
    <n v="4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2"/>
    <x v="16"/>
    <d v="2020-07-13T15:35:23"/>
    <n v="97"/>
    <m/>
    <m/>
    <n v="16"/>
    <n v="12"/>
    <n v="10"/>
    <n v="16"/>
    <n v="24"/>
    <n v="1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2"/>
    <x v="17"/>
    <d v="2020-07-13T15:35:2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2"/>
    <x v="18"/>
    <d v="2020-07-13T15:35:2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2"/>
    <x v="19"/>
    <d v="2020-07-13T15:35:23"/>
    <n v="68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2"/>
    <x v="20"/>
    <d v="2020-07-13T15:35:23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702"/>
    <x v="21"/>
    <d v="2020-07-13T15:35:2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2"/>
    <x v="28"/>
    <d v="2020-07-13T15:36:00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2"/>
    <x v="23"/>
    <d v="2020-07-13T15:36:00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2"/>
    <x v="7"/>
    <d v="2020-07-13T15:36:00"/>
    <n v="117"/>
    <m/>
    <n v="7"/>
    <n v="46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2"/>
    <x v="8"/>
    <d v="2020-07-13T15:36:0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2"/>
    <x v="9"/>
    <d v="2020-07-13T15:36:0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2"/>
    <x v="10"/>
    <d v="2020-07-13T15:36:00"/>
    <n v="234"/>
    <m/>
    <m/>
    <m/>
    <m/>
    <n v="24"/>
    <n v="106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2"/>
    <x v="24"/>
    <d v="2020-07-13T15:36:00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2"/>
    <x v="11"/>
    <d v="2020-07-13T15:36:00"/>
    <n v="44"/>
    <m/>
    <m/>
    <m/>
    <m/>
    <m/>
    <m/>
    <m/>
    <n v="24"/>
    <m/>
    <n v="1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2"/>
    <x v="12"/>
    <d v="2020-07-13T15:36:00"/>
    <n v="12"/>
    <m/>
    <m/>
    <n v="4"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2"/>
    <x v="14"/>
    <d v="2020-07-13T15:36:00"/>
    <n v="9"/>
    <m/>
    <m/>
    <n v="2"/>
    <n v="1"/>
    <m/>
    <n v="2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2"/>
    <x v="16"/>
    <d v="2020-07-13T15:36:00"/>
    <n v="212"/>
    <m/>
    <n v="5"/>
    <n v="23"/>
    <n v="32"/>
    <n v="12"/>
    <n v="53"/>
    <n v="52"/>
    <n v="24"/>
    <m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2"/>
    <x v="18"/>
    <d v="2020-07-13T15:36:00"/>
    <n v="30"/>
    <n v="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2"/>
    <x v="19"/>
    <d v="2020-07-13T15:36:00"/>
    <n v="180"/>
    <n v="2"/>
    <n v="45"/>
    <n v="180"/>
    <n v="2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2"/>
    <x v="20"/>
    <d v="2020-07-13T15:36:00"/>
    <n v="180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2"/>
    <x v="21"/>
    <d v="2020-07-13T15:36:00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273"/>
    <x v="30"/>
    <d v="2020-07-13T16:01:24"/>
    <n v="4.05"/>
    <m/>
    <m/>
    <m/>
    <n v="4.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273"/>
    <x v="1"/>
    <d v="2020-07-13T16:01:24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273"/>
    <x v="3"/>
    <d v="2020-07-13T16:01:24"/>
    <n v="24"/>
    <m/>
    <m/>
    <m/>
    <m/>
    <n v="2"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273"/>
    <x v="22"/>
    <d v="2020-07-13T16:01:2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273"/>
    <x v="23"/>
    <d v="2020-07-13T16:01:24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273"/>
    <x v="32"/>
    <d v="2020-07-13T16:01:2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273"/>
    <x v="7"/>
    <d v="2020-07-13T16:01:24"/>
    <n v="56"/>
    <m/>
    <m/>
    <n v="3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273"/>
    <x v="9"/>
    <d v="2020-07-13T16:01:24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273"/>
    <x v="10"/>
    <d v="2020-07-13T16:01:24"/>
    <n v="109"/>
    <m/>
    <m/>
    <m/>
    <m/>
    <n v="18"/>
    <n v="56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273"/>
    <x v="24"/>
    <d v="2020-07-13T16:01:24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273"/>
    <x v="11"/>
    <d v="2020-07-13T16:01:24"/>
    <n v="27"/>
    <m/>
    <m/>
    <m/>
    <m/>
    <m/>
    <m/>
    <m/>
    <n v="13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273"/>
    <x v="12"/>
    <d v="2020-07-13T16:01:24"/>
    <n v="12"/>
    <m/>
    <m/>
    <n v="4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273"/>
    <x v="13"/>
    <d v="2020-07-13T16:01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273"/>
    <x v="14"/>
    <d v="2020-07-13T16:01:24"/>
    <n v="8"/>
    <m/>
    <m/>
    <n v="2"/>
    <m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273"/>
    <x v="16"/>
    <d v="2020-07-13T16:01:24"/>
    <n v="103"/>
    <m/>
    <m/>
    <n v="15"/>
    <n v="13"/>
    <n v="9"/>
    <n v="28"/>
    <n v="18"/>
    <n v="13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273"/>
    <x v="17"/>
    <d v="2020-07-13T16:01:24"/>
    <n v="15"/>
    <m/>
    <m/>
    <n v="1"/>
    <n v="2"/>
    <n v="1"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273"/>
    <x v="25"/>
    <d v="2020-07-13T16:01:2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273"/>
    <x v="18"/>
    <d v="2020-07-13T16:01:24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273"/>
    <x v="19"/>
    <d v="2020-07-13T16:01:24"/>
    <n v="95"/>
    <n v="11"/>
    <n v="14"/>
    <n v="9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273"/>
    <x v="20"/>
    <d v="2020-07-13T16:01:24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273"/>
    <x v="21"/>
    <d v="2020-07-13T16:01:2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30"/>
    <d v="2020-07-13T16:02:01"/>
    <n v="4.5"/>
    <m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1"/>
    <d v="2020-07-13T16:02:0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3"/>
    <d v="2020-07-13T16:02:01"/>
    <n v="22"/>
    <m/>
    <m/>
    <m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22"/>
    <d v="2020-07-13T16:02:0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5"/>
    <d v="2020-07-13T16:02:01"/>
    <n v="10.8"/>
    <m/>
    <m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6"/>
    <d v="2020-07-13T16:02:01"/>
    <n v="3.99"/>
    <m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23"/>
    <d v="2020-07-13T16:02:01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32"/>
    <d v="2020-07-13T16:02:0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7"/>
    <d v="2020-07-13T16:02:01"/>
    <n v="243"/>
    <n v="4"/>
    <n v="5"/>
    <n v="130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39"/>
    <d v="2020-07-13T16:02:0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9"/>
    <d v="2020-07-13T16:02:01"/>
    <n v="26"/>
    <m/>
    <m/>
    <m/>
    <m/>
    <n v="4"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10"/>
    <d v="2020-07-13T16:02:01"/>
    <n v="546"/>
    <m/>
    <m/>
    <m/>
    <m/>
    <n v="126"/>
    <n v="214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24"/>
    <d v="2020-07-13T16:02:0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11"/>
    <d v="2020-07-13T16:02:01"/>
    <n v="120"/>
    <m/>
    <m/>
    <m/>
    <m/>
    <m/>
    <m/>
    <m/>
    <n v="79"/>
    <m/>
    <n v="3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12"/>
    <d v="2020-07-13T16:02:01"/>
    <n v="32"/>
    <m/>
    <m/>
    <n v="6"/>
    <m/>
    <n v="4"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13"/>
    <d v="2020-07-13T16:02:01"/>
    <n v="5"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14"/>
    <d v="2020-07-13T16:02:01"/>
    <n v="11"/>
    <m/>
    <m/>
    <n v="2"/>
    <m/>
    <n v="1"/>
    <n v="5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16"/>
    <d v="2020-07-13T16:02:01"/>
    <n v="387"/>
    <n v="1"/>
    <n v="3"/>
    <n v="35"/>
    <n v="32"/>
    <n v="36"/>
    <n v="107"/>
    <n v="105"/>
    <n v="51"/>
    <m/>
    <n v="1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17"/>
    <d v="2020-07-13T16:02:01"/>
    <n v="12"/>
    <m/>
    <m/>
    <m/>
    <n v="1"/>
    <m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25"/>
    <d v="2020-07-13T16:02:01"/>
    <n v="39"/>
    <m/>
    <n v="2"/>
    <n v="3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26"/>
    <d v="2020-07-13T16:02:01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27"/>
    <d v="2020-07-13T16:02:0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18"/>
    <d v="2020-07-13T16:02:01"/>
    <n v="5"/>
    <m/>
    <n v="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19"/>
    <d v="2020-07-13T16:02:01"/>
    <n v="663"/>
    <n v="5"/>
    <n v="85"/>
    <n v="663"/>
    <n v="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20"/>
    <d v="2020-07-13T16:02:01"/>
    <n v="1039"/>
    <n v="10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21"/>
    <d v="2020-07-13T16:02:01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35"/>
    <d v="2020-07-13T16:02:0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3"/>
    <s v="200366"/>
    <x v="36"/>
    <d v="2020-07-13T16:02:0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367"/>
    <x v="3"/>
    <d v="2020-07-13T16:02:2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367"/>
    <x v="7"/>
    <d v="2020-07-13T16:02:21"/>
    <n v="36"/>
    <m/>
    <m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367"/>
    <x v="9"/>
    <d v="2020-07-13T16:02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367"/>
    <x v="10"/>
    <d v="2020-07-13T16:02:21"/>
    <n v="80"/>
    <m/>
    <m/>
    <m/>
    <m/>
    <n v="16"/>
    <n v="4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367"/>
    <x v="11"/>
    <d v="2020-07-13T16:02:21"/>
    <n v="18"/>
    <m/>
    <m/>
    <m/>
    <m/>
    <m/>
    <m/>
    <m/>
    <n v="6"/>
    <m/>
    <n v="1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367"/>
    <x v="12"/>
    <d v="2020-07-13T16:02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367"/>
    <x v="14"/>
    <d v="2020-07-13T16:02:21"/>
    <n v="1"/>
    <m/>
    <m/>
    <m/>
    <m/>
    <n v="1"/>
    <m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367"/>
    <x v="16"/>
    <d v="2020-07-13T16:02:21"/>
    <n v="70"/>
    <m/>
    <m/>
    <n v="8"/>
    <n v="10"/>
    <n v="8"/>
    <n v="20"/>
    <n v="12"/>
    <n v="6"/>
    <m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367"/>
    <x v="17"/>
    <d v="2020-07-13T16:02:2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367"/>
    <x v="25"/>
    <d v="2020-07-13T16:02:21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367"/>
    <x v="18"/>
    <d v="2020-07-13T16:02:21"/>
    <n v="34"/>
    <m/>
    <n v="11"/>
    <n v="34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367"/>
    <x v="19"/>
    <d v="2020-07-13T16:02:21"/>
    <n v="172"/>
    <n v="2"/>
    <n v="38"/>
    <n v="172"/>
    <n v="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367"/>
    <x v="20"/>
    <d v="2020-07-13T16:02:21"/>
    <n v="172"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367"/>
    <x v="21"/>
    <d v="2020-07-13T16:02:21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258"/>
    <x v="3"/>
    <d v="2020-07-13T16:02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258"/>
    <x v="7"/>
    <d v="2020-07-13T16:02:52"/>
    <n v="44"/>
    <m/>
    <n v="2"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258"/>
    <x v="9"/>
    <d v="2020-07-13T16:02:5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258"/>
    <x v="10"/>
    <d v="2020-07-13T16:02:52"/>
    <n v="102"/>
    <m/>
    <m/>
    <m/>
    <m/>
    <n v="26"/>
    <n v="4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258"/>
    <x v="11"/>
    <d v="2020-07-13T16:02:52"/>
    <n v="41"/>
    <m/>
    <m/>
    <m/>
    <m/>
    <m/>
    <m/>
    <m/>
    <n v="13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258"/>
    <x v="12"/>
    <d v="2020-07-13T16:02:5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258"/>
    <x v="14"/>
    <d v="2020-07-13T16:02:52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258"/>
    <x v="16"/>
    <d v="2020-07-13T16:02:52"/>
    <n v="100"/>
    <m/>
    <n v="1"/>
    <n v="13"/>
    <n v="8"/>
    <n v="13"/>
    <n v="21"/>
    <n v="17"/>
    <n v="13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258"/>
    <x v="17"/>
    <d v="2020-07-13T16:02:5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258"/>
    <x v="18"/>
    <d v="2020-07-13T16:02:52"/>
    <n v="12"/>
    <m/>
    <n v="2"/>
    <n v="1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258"/>
    <x v="19"/>
    <d v="2020-07-13T16:02:52"/>
    <n v="160"/>
    <n v="4"/>
    <n v="7"/>
    <n v="160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258"/>
    <x v="20"/>
    <d v="2020-07-13T16:02:52"/>
    <n v="16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258"/>
    <x v="21"/>
    <d v="2020-07-13T16:02:5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258"/>
    <x v="35"/>
    <d v="2020-07-13T16:02:5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258"/>
    <x v="36"/>
    <d v="2020-07-13T16:02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0"/>
    <d v="2020-08-10T11:09:03"/>
    <n v="3.15"/>
    <m/>
    <m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5"/>
    <d v="2020-07-13T16:08:33"/>
    <n v="10.8"/>
    <m/>
    <m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23"/>
    <d v="2020-07-13T16:08:33"/>
    <n v="6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7"/>
    <d v="2020-07-13T16:08:33"/>
    <n v="272"/>
    <n v="1"/>
    <n v="3"/>
    <n v="160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8"/>
    <d v="2020-07-13T16:08:33"/>
    <n v="6"/>
    <m/>
    <n v="3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9"/>
    <d v="2020-07-13T16:08:3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10"/>
    <d v="2020-07-13T16:08:33"/>
    <n v="522"/>
    <m/>
    <m/>
    <m/>
    <m/>
    <n v="134"/>
    <n v="224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24"/>
    <d v="2020-07-13T16:08:33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11"/>
    <d v="2020-07-13T16:08:33"/>
    <n v="179"/>
    <m/>
    <m/>
    <m/>
    <m/>
    <m/>
    <m/>
    <m/>
    <n v="73"/>
    <m/>
    <n v="10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12"/>
    <d v="2020-07-13T16:08:33"/>
    <n v="8"/>
    <m/>
    <n v="2"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13"/>
    <d v="2020-07-13T16:08:33"/>
    <n v="4"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14"/>
    <d v="2020-07-13T16:08:33"/>
    <n v="8"/>
    <m/>
    <n v="1"/>
    <n v="1"/>
    <m/>
    <m/>
    <n v="1"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16"/>
    <d v="2020-07-13T16:08:33"/>
    <n v="527"/>
    <n v="1"/>
    <n v="3"/>
    <n v="80"/>
    <n v="54"/>
    <n v="67"/>
    <n v="112"/>
    <n v="82"/>
    <n v="73"/>
    <m/>
    <n v="5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17"/>
    <d v="2020-07-13T16:08:33"/>
    <n v="10"/>
    <m/>
    <m/>
    <n v="2"/>
    <n v="3"/>
    <n v="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25"/>
    <d v="2020-07-13T16:08:33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37"/>
    <d v="2020-07-13T16:08:3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18"/>
    <d v="2020-07-13T16:08:33"/>
    <n v="47"/>
    <m/>
    <n v="11"/>
    <n v="47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19"/>
    <d v="2020-07-13T16:08:33"/>
    <n v="286"/>
    <m/>
    <n v="103"/>
    <n v="286"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20"/>
    <d v="2020-07-13T16:08:33"/>
    <n v="286"/>
    <n v="2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33"/>
    <d v="2020-07-13T16:08:3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21"/>
    <d v="2020-07-13T16:08:33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34"/>
    <d v="2020-07-13T16:08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9"/>
    <x v="0"/>
    <d v="2020-07-13T16:10:42"/>
    <n v="19.350000000000001"/>
    <n v="0"/>
    <n v="0"/>
    <n v="14.85"/>
    <n v="4.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9"/>
    <x v="1"/>
    <d v="2020-07-13T16:10:42"/>
    <n v="2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9"/>
    <x v="28"/>
    <d v="2020-07-13T16:10:42"/>
    <n v="5.2"/>
    <n v="0"/>
    <n v="0"/>
    <n v="5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9"/>
    <x v="3"/>
    <d v="2020-07-13T16:10:42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9"/>
    <x v="6"/>
    <d v="2020-07-13T16:10:42"/>
    <n v="3.99"/>
    <n v="0"/>
    <n v="3.9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9"/>
    <x v="23"/>
    <d v="2020-07-13T16:10:42"/>
    <n v="3"/>
    <n v="0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9"/>
    <x v="7"/>
    <d v="2020-07-13T16:10:42"/>
    <n v="178"/>
    <n v="2"/>
    <n v="6"/>
    <n v="84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9"/>
    <x v="8"/>
    <d v="2020-07-13T16:10:42"/>
    <n v="9"/>
    <n v="0"/>
    <n v="0"/>
    <n v="8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9"/>
    <x v="9"/>
    <d v="2020-07-13T16:10:42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9"/>
    <x v="10"/>
    <d v="2020-07-13T16:10:42"/>
    <n v="280"/>
    <m/>
    <m/>
    <m/>
    <m/>
    <n v="64"/>
    <n v="13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9"/>
    <x v="24"/>
    <d v="2020-07-13T16:10:42"/>
    <n v="12"/>
    <m/>
    <m/>
    <m/>
    <m/>
    <m/>
    <m/>
    <m/>
    <m/>
    <n v="1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9"/>
    <x v="11"/>
    <d v="2020-07-13T16:10:42"/>
    <n v="105"/>
    <m/>
    <m/>
    <m/>
    <m/>
    <m/>
    <m/>
    <m/>
    <n v="51"/>
    <m/>
    <n v="5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9"/>
    <x v="12"/>
    <d v="2020-07-13T16:10:42"/>
    <n v="4"/>
    <m/>
    <n v="0"/>
    <n v="2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9"/>
    <x v="13"/>
    <d v="2020-07-13T16:10:42"/>
    <n v="1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9"/>
    <x v="14"/>
    <d v="2020-07-13T16:10:42"/>
    <n v="6"/>
    <n v="0"/>
    <n v="0"/>
    <n v="1"/>
    <n v="0"/>
    <n v="0"/>
    <n v="0"/>
    <n v="1"/>
    <m/>
    <n v="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9"/>
    <x v="16"/>
    <d v="2020-07-13T16:10:42"/>
    <n v="307"/>
    <n v="1"/>
    <n v="3"/>
    <n v="42"/>
    <n v="43"/>
    <n v="32"/>
    <n v="69"/>
    <n v="39"/>
    <n v="51"/>
    <m/>
    <n v="2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9"/>
    <x v="17"/>
    <d v="2020-07-13T16:10:42"/>
    <n v="2"/>
    <n v="0"/>
    <n v="0"/>
    <n v="0"/>
    <n v="1"/>
    <n v="0"/>
    <n v="1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9"/>
    <x v="18"/>
    <d v="2020-07-13T16:10:42"/>
    <n v="41"/>
    <n v="4"/>
    <n v="12"/>
    <n v="41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9"/>
    <x v="19"/>
    <d v="2020-07-13T16:10:42"/>
    <n v="377"/>
    <n v="9"/>
    <n v="38"/>
    <n v="377"/>
    <n v="9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200402"/>
    <x v="21"/>
    <d v="2020-08-10T11:09:23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2"/>
    <s v="105106"/>
    <x v="0"/>
    <d v="2020-08-10T11:20:13"/>
    <n v="9.4499999999999993"/>
    <n v="5.4"/>
    <m/>
    <n v="4.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2"/>
    <s v="105106"/>
    <x v="1"/>
    <d v="2020-08-10T11:20:13"/>
    <n v="8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2"/>
    <s v="105106"/>
    <x v="3"/>
    <d v="2020-08-10T11:20:13"/>
    <n v="16"/>
    <m/>
    <m/>
    <m/>
    <m/>
    <n v="1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2"/>
    <s v="105106"/>
    <x v="6"/>
    <d v="2020-08-10T11:20:13"/>
    <n v="2.9"/>
    <m/>
    <m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2"/>
    <s v="105106"/>
    <x v="23"/>
    <d v="2020-08-10T11:20:1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2"/>
    <s v="105106"/>
    <x v="7"/>
    <d v="2020-08-10T11:20:13"/>
    <n v="214"/>
    <m/>
    <m/>
    <n v="11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2"/>
    <s v="105106"/>
    <x v="8"/>
    <d v="2020-08-10T11:20:13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0"/>
    <d v="2020-07-13T16:08:33"/>
    <n v="9.9"/>
    <m/>
    <n v="4.5"/>
    <n v="2.25"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1"/>
    <d v="2020-07-13T16:08:33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28"/>
    <d v="2020-07-13T16:08:33"/>
    <n v="12.4"/>
    <m/>
    <n v="8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3"/>
    <d v="2020-07-13T16:08:33"/>
    <n v="8"/>
    <m/>
    <m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29"/>
    <d v="2020-07-13T16:08:3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4"/>
    <x v="22"/>
    <d v="2020-07-13T16:08:3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1"/>
    <d v="2020-08-10T11:09:03"/>
    <n v="18"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28"/>
    <d v="2020-08-10T11:09:03"/>
    <n v="12.4"/>
    <m/>
    <m/>
    <n v="9.1999999999999993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9"/>
    <x v="20"/>
    <d v="2020-07-13T16:10:42"/>
    <n v="377"/>
    <n v="3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499"/>
    <x v="21"/>
    <d v="2020-07-13T16:10:42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200538"/>
    <x v="0"/>
    <d v="2020-07-13T16:11:25"/>
    <n v="2.7"/>
    <m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200538"/>
    <x v="3"/>
    <d v="2020-07-13T16:11:2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200538"/>
    <x v="6"/>
    <d v="2020-07-13T16:11:25"/>
    <n v="3.99"/>
    <m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200538"/>
    <x v="23"/>
    <d v="2020-07-13T16:11:2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200538"/>
    <x v="7"/>
    <d v="2020-07-13T16:11:25"/>
    <n v="74"/>
    <m/>
    <m/>
    <n v="18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200538"/>
    <x v="8"/>
    <d v="2020-07-13T16:11:2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200538"/>
    <x v="9"/>
    <d v="2020-07-13T16:11:25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200538"/>
    <x v="10"/>
    <d v="2020-07-13T16:11:25"/>
    <n v="138"/>
    <m/>
    <m/>
    <m/>
    <m/>
    <n v="40"/>
    <n v="50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200538"/>
    <x v="24"/>
    <d v="2020-07-13T16:11:2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200538"/>
    <x v="11"/>
    <d v="2020-07-13T16:11:25"/>
    <n v="63"/>
    <m/>
    <m/>
    <m/>
    <m/>
    <m/>
    <m/>
    <m/>
    <n v="27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200538"/>
    <x v="12"/>
    <d v="2020-07-13T16:11:25"/>
    <n v="12"/>
    <m/>
    <m/>
    <m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200538"/>
    <x v="13"/>
    <d v="2020-07-13T16:11:2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200538"/>
    <x v="14"/>
    <d v="2020-07-13T16:11:25"/>
    <n v="7"/>
    <m/>
    <m/>
    <m/>
    <n v="2"/>
    <m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200538"/>
    <x v="16"/>
    <d v="2020-07-13T16:11:25"/>
    <n v="151"/>
    <m/>
    <m/>
    <n v="9"/>
    <n v="28"/>
    <n v="20"/>
    <n v="25"/>
    <n v="24"/>
    <n v="27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200538"/>
    <x v="17"/>
    <d v="2020-07-13T16:11:2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200538"/>
    <x v="18"/>
    <d v="2020-07-13T16:11:25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200538"/>
    <x v="19"/>
    <d v="2020-07-13T16:11:25"/>
    <n v="129"/>
    <m/>
    <n v="1"/>
    <n v="12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200538"/>
    <x v="20"/>
    <d v="2020-07-13T16:11:25"/>
    <n v="129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200538"/>
    <x v="21"/>
    <d v="2020-07-13T16:11:25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30"/>
    <d v="2020-07-13T16:12:51"/>
    <n v="8.4"/>
    <n v="0"/>
    <n v="8.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31"/>
    <d v="2020-07-13T16:12:51"/>
    <n v="4.8"/>
    <n v="0"/>
    <n v="0"/>
    <n v="4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0"/>
    <d v="2020-07-13T16:12:51"/>
    <n v="13.3"/>
    <n v="0"/>
    <n v="0"/>
    <n v="6.1"/>
    <n v="3.6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1"/>
    <d v="2020-07-13T16:12:51"/>
    <n v="12"/>
    <n v="0"/>
    <n v="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28"/>
    <d v="2020-07-13T16:12:51"/>
    <n v="3.2"/>
    <n v="0"/>
    <n v="0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2"/>
    <d v="2020-07-13T16:12:51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3"/>
    <d v="2020-07-13T16:12:51"/>
    <n v="22"/>
    <m/>
    <m/>
    <m/>
    <m/>
    <n v="12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4"/>
    <d v="2020-07-13T16:12:51"/>
    <n v="2"/>
    <m/>
    <n v="0"/>
    <n v="0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22"/>
    <d v="2020-07-13T16:12:51"/>
    <n v="20"/>
    <m/>
    <m/>
    <m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5"/>
    <d v="2020-07-13T16:12:51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6"/>
    <d v="2020-07-13T16:12:51"/>
    <n v="30.49"/>
    <n v="23.96"/>
    <n v="0"/>
    <n v="6.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23"/>
    <d v="2020-07-13T16:12:51"/>
    <n v="29"/>
    <n v="0"/>
    <n v="0"/>
    <n v="15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32"/>
    <d v="2020-07-13T16:12:51"/>
    <n v="4"/>
    <n v="0"/>
    <n v="3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7"/>
    <d v="2020-07-13T16:12:51"/>
    <n v="664"/>
    <n v="0"/>
    <n v="4"/>
    <n v="400"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39"/>
    <d v="2020-07-13T16:12:51"/>
    <n v="12"/>
    <m/>
    <n v="0"/>
    <n v="0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8"/>
    <d v="2020-07-13T16:12:51"/>
    <n v="4"/>
    <n v="0"/>
    <n v="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9"/>
    <d v="2020-07-13T16:12:51"/>
    <n v="14"/>
    <m/>
    <m/>
    <m/>
    <m/>
    <n v="0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10"/>
    <d v="2020-07-13T16:12:51"/>
    <n v="703"/>
    <m/>
    <m/>
    <m/>
    <m/>
    <n v="298"/>
    <n v="236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11"/>
    <d v="2020-07-13T16:12:51"/>
    <n v="286"/>
    <m/>
    <m/>
    <m/>
    <m/>
    <m/>
    <m/>
    <m/>
    <n v="132"/>
    <m/>
    <n v="15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12"/>
    <d v="2020-07-13T16:12:51"/>
    <n v="38"/>
    <m/>
    <n v="0"/>
    <n v="10"/>
    <n v="14"/>
    <n v="0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13"/>
    <d v="2020-07-13T16:12:51"/>
    <n v="13"/>
    <n v="3"/>
    <n v="0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14"/>
    <d v="2020-07-13T16:12:51"/>
    <n v="13"/>
    <n v="0"/>
    <n v="0"/>
    <n v="3"/>
    <n v="6"/>
    <n v="0"/>
    <n v="3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15"/>
    <d v="2020-07-13T16:12:51"/>
    <n v="1"/>
    <n v="0"/>
    <n v="0"/>
    <n v="0"/>
    <n v="0"/>
    <n v="0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16"/>
    <d v="2020-07-13T16:12:51"/>
    <n v="561"/>
    <n v="0"/>
    <n v="1"/>
    <n v="97"/>
    <n v="70"/>
    <n v="76"/>
    <n v="117"/>
    <n v="85"/>
    <n v="72"/>
    <m/>
    <n v="4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17"/>
    <d v="2020-07-13T16:12:51"/>
    <n v="12"/>
    <n v="0"/>
    <n v="0"/>
    <n v="2"/>
    <n v="2"/>
    <n v="3"/>
    <n v="5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25"/>
    <d v="2020-07-13T16:12:51"/>
    <n v="4"/>
    <n v="0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18"/>
    <d v="2020-07-13T16:12:51"/>
    <n v="48"/>
    <n v="3"/>
    <n v="7"/>
    <n v="48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19"/>
    <d v="2020-07-13T16:12:51"/>
    <n v="175"/>
    <n v="8"/>
    <n v="34"/>
    <n v="175"/>
    <n v="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20"/>
    <d v="2020-07-13T16:12:51"/>
    <n v="374"/>
    <n v="3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8"/>
    <s v="200607"/>
    <x v="21"/>
    <d v="2020-07-13T16:12:51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5"/>
    <x v="7"/>
    <d v="2020-07-13T16:32:50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5"/>
    <x v="9"/>
    <d v="2020-07-13T16:32:5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5"/>
    <x v="10"/>
    <d v="2020-07-13T16:32:50"/>
    <n v="22"/>
    <m/>
    <m/>
    <m/>
    <m/>
    <n v="2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5"/>
    <x v="11"/>
    <d v="2020-07-13T16:32:5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5"/>
    <x v="12"/>
    <d v="2020-07-13T16:32:5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5"/>
    <x v="14"/>
    <d v="2020-07-13T16:32:5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5"/>
    <x v="16"/>
    <d v="2020-07-13T16:32:50"/>
    <n v="17"/>
    <m/>
    <m/>
    <n v="3"/>
    <n v="2"/>
    <n v="1"/>
    <n v="4"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5"/>
    <x v="37"/>
    <d v="2020-07-13T16:32:5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5"/>
    <x v="18"/>
    <d v="2020-07-13T16:32:50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5"/>
    <x v="19"/>
    <d v="2020-07-13T16:32:50"/>
    <n v="45"/>
    <m/>
    <n v="2"/>
    <n v="4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5"/>
    <x v="20"/>
    <d v="2020-07-13T16:32:50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5"/>
    <x v="21"/>
    <d v="2020-07-13T16:32:5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6"/>
    <x v="7"/>
    <d v="2020-07-13T16:33:18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6"/>
    <x v="9"/>
    <d v="2020-07-13T16:33:1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6"/>
    <x v="10"/>
    <d v="2020-07-13T16:33:18"/>
    <n v="10"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6"/>
    <x v="11"/>
    <d v="2020-07-13T16:33:1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6"/>
    <x v="12"/>
    <d v="2020-07-13T16:33:1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6"/>
    <x v="14"/>
    <d v="2020-07-13T16:33:1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6"/>
    <x v="16"/>
    <d v="2020-07-13T16:33:18"/>
    <n v="9"/>
    <m/>
    <m/>
    <n v="1"/>
    <n v="2"/>
    <n v="2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6"/>
    <x v="18"/>
    <d v="2020-07-13T16:33:18"/>
    <n v="3"/>
    <n v="0"/>
    <m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6"/>
    <x v="19"/>
    <d v="2020-07-13T16:33:18"/>
    <n v="27"/>
    <n v="3"/>
    <n v="5"/>
    <n v="27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6"/>
    <x v="20"/>
    <d v="2020-07-13T16:33:18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6"/>
    <x v="21"/>
    <d v="2020-07-13T16:33:1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7"/>
    <x v="7"/>
    <d v="2020-07-13T16:33:45"/>
    <n v="14"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7"/>
    <x v="10"/>
    <d v="2020-07-13T16:33:45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7"/>
    <x v="11"/>
    <d v="2020-07-13T16:33:4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7"/>
    <x v="16"/>
    <d v="2020-07-13T16:33:45"/>
    <n v="11"/>
    <m/>
    <m/>
    <n v="4"/>
    <n v="3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7"/>
    <x v="18"/>
    <d v="2020-07-13T16:33:4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7"/>
    <x v="19"/>
    <d v="2020-07-13T16:33:45"/>
    <n v="83"/>
    <m/>
    <n v="0"/>
    <n v="8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7"/>
    <x v="20"/>
    <d v="2020-07-13T16:33:45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6"/>
    <s v="105477"/>
    <x v="21"/>
    <d v="2020-07-13T16:33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30"/>
    <d v="2020-07-13T16:50:14"/>
    <n v="15.75"/>
    <m/>
    <m/>
    <n v="4.5"/>
    <n v="5.4"/>
    <n v="5.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31"/>
    <d v="2020-07-13T16:50:1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0"/>
    <d v="2020-07-13T16:50:14"/>
    <n v="25.65"/>
    <m/>
    <n v="5.85"/>
    <n v="13.05"/>
    <n v="4.5"/>
    <n v="2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1"/>
    <d v="2020-07-13T16:50:14"/>
    <n v="14"/>
    <m/>
    <m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28"/>
    <d v="2020-07-13T16:50:14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3"/>
    <d v="2020-07-13T16:50:14"/>
    <n v="32"/>
    <m/>
    <m/>
    <m/>
    <m/>
    <n v="14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3"/>
    <x v="25"/>
    <d v="2020-07-14T08:31:30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3"/>
    <x v="18"/>
    <d v="2020-07-14T08:31:30"/>
    <n v="7"/>
    <n v="0"/>
    <n v="2"/>
    <n v="7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3"/>
    <x v="19"/>
    <d v="2020-07-14T08:31:30"/>
    <n v="82"/>
    <n v="0"/>
    <n v="16"/>
    <n v="82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3"/>
    <x v="20"/>
    <d v="2020-07-14T08:31:30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3"/>
    <x v="21"/>
    <d v="2020-07-14T08:31:3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2"/>
    <x v="10"/>
    <d v="2020-07-14T08:32:33"/>
    <n v="20"/>
    <m/>
    <m/>
    <m/>
    <m/>
    <n v="2"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2"/>
    <x v="16"/>
    <d v="2020-07-14T08:32:33"/>
    <n v="10"/>
    <m/>
    <m/>
    <m/>
    <m/>
    <n v="1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2"/>
    <x v="18"/>
    <d v="2020-07-14T08:32:33"/>
    <n v="9"/>
    <n v="0"/>
    <n v="0"/>
    <n v="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2"/>
    <x v="19"/>
    <d v="2020-07-14T08:32:33"/>
    <n v="99"/>
    <n v="0"/>
    <n v="6"/>
    <n v="99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2"/>
    <x v="20"/>
    <d v="2020-07-14T08:32:33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9"/>
    <s v="105482"/>
    <x v="21"/>
    <d v="2020-07-14T08:32:33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99"/>
    <x v="7"/>
    <d v="2020-07-14T08:33:06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99"/>
    <x v="10"/>
    <d v="2020-07-14T08:33:06"/>
    <n v="46"/>
    <m/>
    <m/>
    <m/>
    <m/>
    <n v="6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99"/>
    <x v="11"/>
    <d v="2020-07-14T08:33:06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99"/>
    <x v="16"/>
    <d v="2020-07-14T08:33:06"/>
    <n v="28"/>
    <m/>
    <m/>
    <m/>
    <n v="3"/>
    <n v="3"/>
    <n v="7"/>
    <n v="1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99"/>
    <x v="26"/>
    <d v="2020-07-14T08:33:06"/>
    <n v="0"/>
    <m/>
    <n v="10"/>
    <n v="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99"/>
    <x v="19"/>
    <d v="2020-07-14T08:33:06"/>
    <n v="26"/>
    <m/>
    <n v="18"/>
    <n v="26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499"/>
    <x v="20"/>
    <d v="2020-07-14T08:33:06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509"/>
    <x v="7"/>
    <d v="2020-07-14T08:34:01"/>
    <n v="10"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509"/>
    <x v="10"/>
    <d v="2020-07-14T08:34:01"/>
    <n v="18"/>
    <m/>
    <m/>
    <m/>
    <m/>
    <n v="6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509"/>
    <x v="24"/>
    <d v="2020-07-14T08:34:0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509"/>
    <x v="11"/>
    <d v="2020-07-14T08:34:01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509"/>
    <x v="14"/>
    <d v="2020-07-14T08:34:01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509"/>
    <x v="16"/>
    <d v="2020-07-14T08:34:01"/>
    <n v="17"/>
    <m/>
    <n v="1"/>
    <n v="2"/>
    <n v="2"/>
    <n v="3"/>
    <n v="0"/>
    <n v="6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6"/>
    <d v="2020-07-13T16:50:14"/>
    <n v="3.99"/>
    <m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23"/>
    <d v="2020-07-13T16:50:14"/>
    <n v="12"/>
    <m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32"/>
    <d v="2020-07-13T16:50:14"/>
    <n v="6"/>
    <m/>
    <m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7"/>
    <d v="2020-07-13T16:50:14"/>
    <n v="295"/>
    <n v="6"/>
    <n v="2"/>
    <n v="174"/>
    <n v="11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8"/>
    <d v="2020-07-13T16:50:14"/>
    <n v="8"/>
    <m/>
    <n v="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9"/>
    <d v="2020-07-13T16:50:14"/>
    <n v="22"/>
    <m/>
    <m/>
    <m/>
    <m/>
    <n v="6"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10"/>
    <d v="2020-07-13T16:50:14"/>
    <n v="579"/>
    <m/>
    <m/>
    <m/>
    <m/>
    <n v="140"/>
    <n v="238"/>
    <n v="2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24"/>
    <d v="2020-07-13T16:50:14"/>
    <n v="14"/>
    <m/>
    <m/>
    <m/>
    <m/>
    <m/>
    <m/>
    <m/>
    <m/>
    <n v="9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11"/>
    <d v="2020-07-13T16:50:14"/>
    <n v="179"/>
    <m/>
    <m/>
    <m/>
    <m/>
    <m/>
    <m/>
    <m/>
    <n v="83"/>
    <m/>
    <n v="9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12"/>
    <d v="2020-07-13T16:50:14"/>
    <n v="26"/>
    <m/>
    <m/>
    <m/>
    <n v="2"/>
    <n v="6"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13"/>
    <d v="2020-07-13T16:50:1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14"/>
    <d v="2020-07-13T16:50:14"/>
    <n v="33"/>
    <m/>
    <n v="4"/>
    <m/>
    <n v="1"/>
    <n v="6"/>
    <n v="15"/>
    <n v="2"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16"/>
    <d v="2020-07-13T16:50:14"/>
    <n v="572"/>
    <n v="4"/>
    <n v="1"/>
    <n v="87"/>
    <n v="56"/>
    <n v="70"/>
    <n v="119"/>
    <n v="102"/>
    <n v="84"/>
    <m/>
    <n v="4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17"/>
    <d v="2020-07-13T16:50:14"/>
    <n v="23"/>
    <m/>
    <m/>
    <n v="6"/>
    <n v="1"/>
    <n v="7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18"/>
    <d v="2020-07-13T16:50:14"/>
    <n v="22"/>
    <n v="1"/>
    <n v="3"/>
    <n v="2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19"/>
    <d v="2020-07-13T16:50:14"/>
    <n v="572"/>
    <n v="13"/>
    <n v="148"/>
    <n v="572"/>
    <n v="13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20"/>
    <d v="2020-07-13T16:50:14"/>
    <n v="572"/>
    <n v="5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200569"/>
    <x v="21"/>
    <d v="2020-07-13T16:50:14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3"/>
    <x v="7"/>
    <d v="2020-07-14T08:31:3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3"/>
    <x v="10"/>
    <d v="2020-07-14T08:31:30"/>
    <n v="18"/>
    <m/>
    <m/>
    <m/>
    <m/>
    <n v="8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3"/>
    <x v="24"/>
    <d v="2020-07-14T08:31:30"/>
    <n v="2"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3"/>
    <x v="11"/>
    <d v="2020-07-14T08:31:30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3"/>
    <x v="14"/>
    <d v="2020-07-14T08:31:30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0"/>
    <s v="105413"/>
    <x v="16"/>
    <d v="2020-07-14T08:31:30"/>
    <n v="14"/>
    <m/>
    <m/>
    <n v="1"/>
    <m/>
    <n v="4"/>
    <n v="3"/>
    <n v="2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509"/>
    <x v="19"/>
    <d v="2020-07-14T08:34:01"/>
    <n v="29"/>
    <m/>
    <n v="3"/>
    <n v="29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6"/>
    <s v="105509"/>
    <x v="20"/>
    <d v="2020-07-14T08:34:0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3"/>
    <x v="3"/>
    <d v="2020-07-14T08:35:4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3"/>
    <x v="23"/>
    <d v="2020-07-14T08:35:40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3"/>
    <x v="7"/>
    <d v="2020-07-14T08:35:40"/>
    <n v="46"/>
    <m/>
    <m/>
    <n v="2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3"/>
    <x v="9"/>
    <d v="2020-07-14T08:35:40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3"/>
    <x v="10"/>
    <d v="2020-07-14T08:35:40"/>
    <n v="118"/>
    <m/>
    <m/>
    <m/>
    <m/>
    <n v="32"/>
    <n v="44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3"/>
    <x v="24"/>
    <d v="2020-07-14T08:35:40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2"/>
    <s v="105106"/>
    <x v="9"/>
    <d v="2020-08-10T11:20:1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2"/>
    <s v="105106"/>
    <x v="10"/>
    <d v="2020-08-10T11:20:13"/>
    <n v="357"/>
    <m/>
    <m/>
    <m/>
    <m/>
    <n v="84"/>
    <n v="164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2"/>
    <s v="105106"/>
    <x v="24"/>
    <d v="2020-08-10T11:20:1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2"/>
    <s v="105106"/>
    <x v="11"/>
    <d v="2020-08-10T11:20:13"/>
    <n v="38"/>
    <m/>
    <m/>
    <m/>
    <m/>
    <m/>
    <m/>
    <m/>
    <n v="1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2"/>
    <s v="105106"/>
    <x v="12"/>
    <d v="2020-08-10T11:20:1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2"/>
    <s v="105106"/>
    <x v="13"/>
    <d v="2020-08-10T11:20:1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2"/>
    <s v="105106"/>
    <x v="14"/>
    <d v="2020-08-10T11:20:13"/>
    <n v="3"/>
    <m/>
    <m/>
    <m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2"/>
    <s v="105106"/>
    <x v="16"/>
    <d v="2020-08-10T11:20:13"/>
    <n v="239"/>
    <m/>
    <m/>
    <n v="27"/>
    <n v="29"/>
    <n v="25"/>
    <n v="79"/>
    <n v="54"/>
    <n v="17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2"/>
    <s v="105106"/>
    <x v="17"/>
    <d v="2020-08-10T11:20:13"/>
    <n v="7"/>
    <m/>
    <n v="1"/>
    <m/>
    <n v="1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"/>
    <s v="105105"/>
    <x v="0"/>
    <d v="2020-08-10T11:20:34"/>
    <n v="2.25"/>
    <m/>
    <m/>
    <m/>
    <n v="2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"/>
    <s v="105105"/>
    <x v="22"/>
    <d v="2020-08-10T11:20:3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"/>
    <s v="105105"/>
    <x v="5"/>
    <d v="2020-08-10T11:20:34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"/>
    <s v="105105"/>
    <x v="23"/>
    <d v="2020-08-10T11:20:34"/>
    <n v="7"/>
    <m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"/>
    <s v="105105"/>
    <x v="7"/>
    <d v="2020-08-10T11:20:34"/>
    <n v="130"/>
    <m/>
    <m/>
    <n v="58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"/>
    <s v="105105"/>
    <x v="8"/>
    <d v="2020-08-10T11:20:3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"/>
    <s v="105105"/>
    <x v="9"/>
    <d v="2020-08-10T11:20:34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"/>
    <s v="105105"/>
    <x v="10"/>
    <d v="2020-08-10T11:20:34"/>
    <n v="432"/>
    <m/>
    <m/>
    <m/>
    <m/>
    <n v="80"/>
    <n v="160"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"/>
    <s v="105105"/>
    <x v="24"/>
    <d v="2020-08-10T11:20:34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"/>
    <s v="105105"/>
    <x v="11"/>
    <d v="2020-08-10T11:20:34"/>
    <n v="76"/>
    <m/>
    <m/>
    <m/>
    <m/>
    <m/>
    <m/>
    <m/>
    <n v="32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"/>
    <s v="105105"/>
    <x v="12"/>
    <d v="2020-08-10T11:20:34"/>
    <n v="12"/>
    <m/>
    <m/>
    <n v="2"/>
    <n v="4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"/>
    <s v="105105"/>
    <x v="13"/>
    <d v="2020-08-10T11:20:34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"/>
    <s v="105105"/>
    <x v="14"/>
    <d v="2020-08-10T11:20:34"/>
    <n v="8"/>
    <m/>
    <m/>
    <n v="1"/>
    <n v="2"/>
    <n v="1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"/>
    <s v="105105"/>
    <x v="16"/>
    <d v="2020-08-10T11:20:34"/>
    <n v="335"/>
    <m/>
    <m/>
    <n v="29"/>
    <n v="36"/>
    <n v="40"/>
    <n v="80"/>
    <n v="96"/>
    <n v="3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"/>
    <s v="105105"/>
    <x v="25"/>
    <d v="2020-08-10T11:20:3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"/>
    <s v="105105"/>
    <x v="18"/>
    <d v="2020-08-10T11:20:34"/>
    <n v="55"/>
    <n v="1"/>
    <n v="3"/>
    <n v="55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"/>
    <s v="105105"/>
    <x v="19"/>
    <d v="2020-08-10T11:20:34"/>
    <n v="475"/>
    <n v="8"/>
    <n v="12"/>
    <n v="475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"/>
    <s v="105105"/>
    <x v="20"/>
    <d v="2020-08-10T11:20:34"/>
    <n v="475"/>
    <n v="4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"/>
    <s v="105105"/>
    <x v="21"/>
    <d v="2020-08-10T11:20:34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3"/>
    <s v="105107"/>
    <x v="0"/>
    <d v="2020-08-10T11:21:08"/>
    <n v="15"/>
    <m/>
    <n v="4.95"/>
    <n v="3.15"/>
    <n v="2.4"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3"/>
    <s v="105107"/>
    <x v="1"/>
    <d v="2020-08-10T11:21:0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3"/>
    <s v="105107"/>
    <x v="3"/>
    <d v="2020-08-10T11:21:08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3"/>
    <s v="105107"/>
    <x v="6"/>
    <d v="2020-08-10T11:21:08"/>
    <n v="3.27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3"/>
    <x v="11"/>
    <d v="2020-07-14T08:35:40"/>
    <n v="17"/>
    <m/>
    <m/>
    <m/>
    <m/>
    <m/>
    <m/>
    <m/>
    <n v="1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3"/>
    <x v="12"/>
    <d v="2020-07-14T08:35:40"/>
    <n v="18"/>
    <m/>
    <m/>
    <n v="4"/>
    <n v="2"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3"/>
    <x v="14"/>
    <d v="2020-07-14T08:35:40"/>
    <n v="11"/>
    <m/>
    <m/>
    <n v="2"/>
    <n v="1"/>
    <n v="1"/>
    <n v="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3"/>
    <x v="16"/>
    <d v="2020-07-14T08:35:40"/>
    <n v="97"/>
    <m/>
    <m/>
    <n v="13"/>
    <n v="10"/>
    <n v="16"/>
    <n v="22"/>
    <n v="21"/>
    <n v="1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3"/>
    <x v="17"/>
    <d v="2020-07-14T08:35:4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3"/>
    <x v="25"/>
    <d v="2020-07-14T08:35:40"/>
    <n v="35"/>
    <n v="0"/>
    <n v="1"/>
    <n v="35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3"/>
    <x v="18"/>
    <d v="2020-07-14T08:35:40"/>
    <n v="0"/>
    <n v="0"/>
    <n v="3"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3"/>
    <x v="19"/>
    <d v="2020-07-14T08:35:40"/>
    <n v="338"/>
    <n v="2"/>
    <n v="22"/>
    <n v="338"/>
    <n v="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12"/>
    <s v="105723"/>
    <x v="20"/>
    <d v="2020-07-14T08:35:40"/>
    <n v="338"/>
    <n v="3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3"/>
    <d v="2020-08-10T11:09:03"/>
    <n v="12"/>
    <m/>
    <m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22"/>
    <d v="2020-08-10T11:09:0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6"/>
    <d v="2020-08-10T11:09:03"/>
    <n v="7.26"/>
    <n v="3.99"/>
    <m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23"/>
    <d v="2020-08-10T11:09:03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7"/>
    <d v="2020-08-10T11:09:03"/>
    <n v="395"/>
    <n v="3"/>
    <n v="4"/>
    <n v="160"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8"/>
    <d v="2020-08-10T11:09:03"/>
    <n v="4"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0"/>
    <x v="5"/>
    <s v="105319"/>
    <x v="9"/>
    <d v="2020-08-10T11:09:0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4"/>
    <s v="105108"/>
    <x v="3"/>
    <d v="2020-08-10T11:21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4"/>
    <s v="105108"/>
    <x v="5"/>
    <d v="2020-08-10T11:21:2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4"/>
    <s v="105108"/>
    <x v="6"/>
    <d v="2020-08-10T11:21:23"/>
    <n v="2.9"/>
    <m/>
    <m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4"/>
    <s v="105108"/>
    <x v="23"/>
    <d v="2020-08-10T11:21:23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4"/>
    <s v="105108"/>
    <x v="7"/>
    <d v="2020-08-10T11:21:23"/>
    <n v="207"/>
    <n v="1"/>
    <n v="4"/>
    <n v="9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4"/>
    <s v="105108"/>
    <x v="9"/>
    <d v="2020-08-10T11:21:23"/>
    <n v="18"/>
    <m/>
    <m/>
    <m/>
    <m/>
    <n v="2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4"/>
    <s v="105108"/>
    <x v="10"/>
    <d v="2020-08-10T11:21:23"/>
    <n v="493"/>
    <m/>
    <m/>
    <m/>
    <m/>
    <n v="102"/>
    <n v="238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4"/>
    <s v="105108"/>
    <x v="24"/>
    <d v="2020-08-10T11:21:23"/>
    <n v="4"/>
    <m/>
    <m/>
    <m/>
    <m/>
    <m/>
    <m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4"/>
    <s v="105108"/>
    <x v="11"/>
    <d v="2020-08-10T11:21:23"/>
    <n v="63"/>
    <m/>
    <m/>
    <m/>
    <m/>
    <m/>
    <m/>
    <m/>
    <n v="39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4"/>
    <s v="105108"/>
    <x v="12"/>
    <d v="2020-08-10T11:21:23"/>
    <n v="22"/>
    <m/>
    <m/>
    <n v="2"/>
    <n v="2"/>
    <n v="2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4"/>
    <s v="105108"/>
    <x v="13"/>
    <d v="2020-08-10T11:21:2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4"/>
    <s v="105108"/>
    <x v="14"/>
    <d v="2020-08-10T11:21:23"/>
    <n v="13"/>
    <m/>
    <m/>
    <n v="1"/>
    <n v="1"/>
    <n v="1"/>
    <n v="5"/>
    <n v="3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4"/>
    <s v="105108"/>
    <x v="16"/>
    <d v="2020-08-10T11:21:23"/>
    <n v="402"/>
    <n v="1"/>
    <n v="2"/>
    <n v="48"/>
    <n v="53"/>
    <n v="51"/>
    <n v="119"/>
    <n v="77"/>
    <n v="39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4"/>
    <s v="105108"/>
    <x v="17"/>
    <d v="2020-08-10T11:21:2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4"/>
    <s v="105108"/>
    <x v="19"/>
    <d v="2020-08-10T11:21:23"/>
    <n v="428"/>
    <n v="3"/>
    <n v="52"/>
    <n v="428"/>
    <n v="3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4"/>
    <s v="105108"/>
    <x v="20"/>
    <d v="2020-08-10T11:21:23"/>
    <n v="428"/>
    <n v="4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30"/>
    <d v="2020-08-10T11:25:49"/>
    <n v="47.7"/>
    <m/>
    <m/>
    <n v="18.899999999999999"/>
    <n v="7.65"/>
    <n v="21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31"/>
    <d v="2020-08-10T11:25:49"/>
    <n v="49.6"/>
    <n v="2.4"/>
    <n v="8.8000000000000007"/>
    <n v="13.2"/>
    <n v="13.6"/>
    <n v="1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0"/>
    <d v="2020-08-10T11:25:49"/>
    <n v="29.25"/>
    <m/>
    <m/>
    <n v="10.35"/>
    <n v="15.3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1"/>
    <d v="2020-08-10T11:25:49"/>
    <n v="36"/>
    <n v="2"/>
    <n v="4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28"/>
    <d v="2020-08-10T11:25:49"/>
    <n v="43.2"/>
    <m/>
    <m/>
    <n v="17.2"/>
    <n v="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3"/>
    <d v="2020-08-10T11:25:49"/>
    <n v="124"/>
    <m/>
    <m/>
    <m/>
    <m/>
    <n v="28"/>
    <n v="5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5"/>
    <d v="2020-08-10T11:25:4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6"/>
    <d v="2020-08-10T11:25:49"/>
    <n v="9.08"/>
    <n v="3.27"/>
    <n v="2.9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32"/>
    <d v="2020-08-10T11:25:49"/>
    <n v="26"/>
    <n v="1"/>
    <n v="2"/>
    <n v="8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7"/>
    <d v="2020-08-10T11:25:49"/>
    <n v="430"/>
    <n v="3"/>
    <n v="21"/>
    <n v="214"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8"/>
    <d v="2020-08-10T11:25:49"/>
    <n v="20"/>
    <m/>
    <m/>
    <n v="8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9"/>
    <d v="2020-08-10T11:25:4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10"/>
    <d v="2020-08-10T11:25:49"/>
    <n v="625"/>
    <m/>
    <m/>
    <m/>
    <m/>
    <n v="152"/>
    <n v="278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24"/>
    <d v="2020-08-10T11:25:49"/>
    <n v="18"/>
    <m/>
    <m/>
    <m/>
    <m/>
    <m/>
    <m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11"/>
    <d v="2020-08-10T11:25:49"/>
    <n v="170"/>
    <m/>
    <m/>
    <m/>
    <m/>
    <m/>
    <m/>
    <m/>
    <n v="88"/>
    <m/>
    <n v="7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12"/>
    <d v="2020-08-10T11:25:4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13"/>
    <d v="2020-08-10T11:25:49"/>
    <n v="4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14"/>
    <d v="2020-08-10T11:25:49"/>
    <n v="8"/>
    <m/>
    <m/>
    <m/>
    <m/>
    <n v="1"/>
    <n v="1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16"/>
    <d v="2020-08-10T11:25:49"/>
    <n v="664"/>
    <n v="3"/>
    <n v="12"/>
    <n v="107"/>
    <n v="96"/>
    <n v="76"/>
    <n v="139"/>
    <n v="99"/>
    <n v="88"/>
    <m/>
    <n v="3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17"/>
    <d v="2020-08-10T11:25:49"/>
    <n v="80"/>
    <n v="1"/>
    <n v="2"/>
    <n v="6"/>
    <n v="9"/>
    <n v="14"/>
    <n v="2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18"/>
    <d v="2020-08-10T11:25:49"/>
    <n v="61"/>
    <m/>
    <n v="7"/>
    <n v="61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19"/>
    <d v="2020-08-10T11:25:49"/>
    <n v="1443"/>
    <n v="30"/>
    <n v="191"/>
    <n v="1443"/>
    <n v="30"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20"/>
    <d v="2020-08-10T11:25:49"/>
    <n v="1443"/>
    <n v="14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33"/>
    <d v="2020-08-10T11:25:49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21"/>
    <d v="2020-08-10T11:25:49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0"/>
    <x v="34"/>
    <d v="2020-08-10T11:25:4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1"/>
    <x v="0"/>
    <d v="2020-08-10T11:27:23"/>
    <n v="9"/>
    <m/>
    <n v="4.5"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1"/>
    <x v="1"/>
    <d v="2020-08-10T11:27:23"/>
    <n v="22"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1"/>
    <x v="3"/>
    <d v="2020-08-10T11:27:23"/>
    <n v="54"/>
    <m/>
    <m/>
    <m/>
    <m/>
    <n v="2"/>
    <n v="2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1"/>
    <x v="22"/>
    <d v="2020-08-10T11:27:2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1"/>
    <x v="23"/>
    <d v="2020-08-10T11:27:23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1"/>
    <x v="7"/>
    <d v="2020-08-10T11:27:23"/>
    <n v="235"/>
    <n v="4"/>
    <n v="4"/>
    <n v="124"/>
    <n v="10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3"/>
    <s v="105107"/>
    <x v="23"/>
    <d v="2020-08-10T11:21:08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3"/>
    <s v="105107"/>
    <x v="7"/>
    <d v="2020-08-10T11:21:08"/>
    <n v="282"/>
    <m/>
    <n v="10"/>
    <n v="152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3"/>
    <s v="105107"/>
    <x v="8"/>
    <d v="2020-08-10T11:21:08"/>
    <n v="5"/>
    <m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3"/>
    <s v="105107"/>
    <x v="9"/>
    <d v="2020-08-10T11:21:08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3"/>
    <s v="105107"/>
    <x v="10"/>
    <d v="2020-08-10T11:21:08"/>
    <n v="425"/>
    <m/>
    <m/>
    <m/>
    <m/>
    <n v="94"/>
    <n v="176"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3"/>
    <s v="105107"/>
    <x v="24"/>
    <d v="2020-08-10T11:21:08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3"/>
    <s v="105107"/>
    <x v="11"/>
    <d v="2020-08-10T11:21:08"/>
    <n v="115"/>
    <m/>
    <m/>
    <m/>
    <m/>
    <m/>
    <m/>
    <m/>
    <n v="61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3"/>
    <s v="105107"/>
    <x v="12"/>
    <d v="2020-08-10T11:21:08"/>
    <n v="14"/>
    <m/>
    <m/>
    <n v="2"/>
    <n v="2"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3"/>
    <s v="105107"/>
    <x v="13"/>
    <d v="2020-08-10T11:21:0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3"/>
    <s v="105107"/>
    <x v="14"/>
    <d v="2020-08-10T11:21:08"/>
    <n v="10"/>
    <m/>
    <m/>
    <m/>
    <n v="2"/>
    <m/>
    <n v="2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3"/>
    <s v="105107"/>
    <x v="16"/>
    <d v="2020-08-10T11:21:08"/>
    <n v="372"/>
    <m/>
    <n v="4"/>
    <n v="43"/>
    <n v="40"/>
    <n v="34"/>
    <n v="88"/>
    <n v="79"/>
    <n v="60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3"/>
    <s v="105107"/>
    <x v="17"/>
    <d v="2020-08-10T11:21:08"/>
    <n v="5"/>
    <m/>
    <m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3"/>
    <s v="105107"/>
    <x v="18"/>
    <d v="2020-08-10T11:21:08"/>
    <n v="15"/>
    <m/>
    <n v="3"/>
    <n v="1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3"/>
    <s v="105107"/>
    <x v="19"/>
    <d v="2020-08-10T11:21:08"/>
    <n v="345"/>
    <n v="4"/>
    <n v="83"/>
    <n v="345"/>
    <n v="4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3"/>
    <s v="105107"/>
    <x v="20"/>
    <d v="2020-08-10T11:21:08"/>
    <n v="675"/>
    <n v="6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3"/>
    <s v="105107"/>
    <x v="21"/>
    <d v="2020-08-10T11:21:0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1"/>
    <x v="8"/>
    <d v="2020-08-10T11:27:23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1"/>
    <x v="9"/>
    <d v="2020-08-10T11:27:23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1"/>
    <x v="10"/>
    <d v="2020-08-10T11:27:23"/>
    <n v="708"/>
    <m/>
    <m/>
    <m/>
    <m/>
    <n v="62"/>
    <n v="370"/>
    <n v="2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1"/>
    <x v="11"/>
    <d v="2020-08-10T11:27:23"/>
    <n v="156"/>
    <m/>
    <m/>
    <m/>
    <m/>
    <m/>
    <m/>
    <m/>
    <n v="90"/>
    <m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1"/>
    <x v="12"/>
    <d v="2020-08-10T11:27:23"/>
    <n v="12"/>
    <m/>
    <m/>
    <m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1"/>
    <x v="13"/>
    <d v="2020-08-10T11:27:2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1"/>
    <x v="14"/>
    <d v="2020-08-10T11:27:23"/>
    <n v="4"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1"/>
    <x v="16"/>
    <d v="2020-08-10T11:27:23"/>
    <n v="355"/>
    <n v="1"/>
    <n v="1"/>
    <n v="37"/>
    <n v="30"/>
    <n v="20"/>
    <n v="110"/>
    <n v="90"/>
    <n v="47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1"/>
    <x v="17"/>
    <d v="2020-08-10T11:27:23"/>
    <n v="28"/>
    <m/>
    <m/>
    <n v="5"/>
    <n v="3"/>
    <n v="1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1"/>
    <x v="26"/>
    <d v="2020-08-10T11:27:23"/>
    <n v="2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1"/>
    <x v="27"/>
    <d v="2020-08-10T11:27:2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1"/>
    <x v="18"/>
    <d v="2020-08-10T11:27:23"/>
    <n v="59"/>
    <n v="11"/>
    <n v="84"/>
    <n v="59"/>
    <n v="11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1"/>
    <x v="19"/>
    <d v="2020-08-10T11:27:23"/>
    <n v="573"/>
    <n v="4"/>
    <n v="81"/>
    <n v="573"/>
    <n v="4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1"/>
    <x v="20"/>
    <d v="2020-08-10T11:27:23"/>
    <n v="945"/>
    <n v="9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1"/>
    <x v="21"/>
    <d v="2020-08-10T11:27:23"/>
    <n v="118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43"/>
    <d v="2020-08-10T11:27:3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0"/>
    <d v="2020-08-10T11:27:39"/>
    <n v="35.1"/>
    <m/>
    <m/>
    <n v="17.100000000000001"/>
    <n v="6.75"/>
    <n v="11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1"/>
    <d v="2020-08-10T11:27:39"/>
    <n v="35"/>
    <n v="1"/>
    <n v="4"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28"/>
    <d v="2020-08-10T11:27:39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3"/>
    <d v="2020-08-10T11:27:39"/>
    <n v="74"/>
    <m/>
    <m/>
    <m/>
    <m/>
    <n v="16"/>
    <n v="3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29"/>
    <d v="2020-08-10T11:27:39"/>
    <n v="3"/>
    <m/>
    <m/>
    <m/>
    <m/>
    <m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22"/>
    <d v="2020-08-10T11:27:39"/>
    <n v="16"/>
    <m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5"/>
    <d v="2020-08-10T11:27:39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6"/>
    <d v="2020-08-10T11:27:39"/>
    <n v="14.16"/>
    <m/>
    <n v="3.99"/>
    <n v="10.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23"/>
    <d v="2020-08-10T11:27:39"/>
    <n v="23"/>
    <m/>
    <m/>
    <n v="9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7"/>
    <d v="2020-08-10T11:27:39"/>
    <n v="448"/>
    <n v="8"/>
    <n v="16"/>
    <n v="194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8"/>
    <d v="2020-08-10T11:27:39"/>
    <n v="11"/>
    <m/>
    <m/>
    <n v="6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9"/>
    <d v="2020-08-10T11:27:39"/>
    <n v="22"/>
    <m/>
    <m/>
    <m/>
    <m/>
    <n v="1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10"/>
    <d v="2020-08-10T11:27:39"/>
    <n v="817"/>
    <m/>
    <m/>
    <m/>
    <m/>
    <n v="226"/>
    <n v="353"/>
    <n v="2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11"/>
    <d v="2020-08-10T11:27:39"/>
    <n v="134"/>
    <m/>
    <m/>
    <m/>
    <m/>
    <m/>
    <m/>
    <m/>
    <n v="56"/>
    <m/>
    <n v="7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12"/>
    <d v="2020-08-10T11:27:39"/>
    <n v="42"/>
    <m/>
    <m/>
    <n v="6"/>
    <n v="14"/>
    <n v="1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13"/>
    <d v="2020-08-10T11:27:39"/>
    <n v="13"/>
    <m/>
    <n v="1"/>
    <n v="4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42"/>
    <d v="2020-08-10T11:27:39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14"/>
    <d v="2020-08-10T11:27:39"/>
    <n v="21"/>
    <m/>
    <m/>
    <n v="3"/>
    <n v="7"/>
    <n v="5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16"/>
    <d v="2020-08-10T11:27:39"/>
    <n v="733"/>
    <n v="5"/>
    <n v="9"/>
    <n v="96"/>
    <n v="115"/>
    <n v="113"/>
    <n v="177"/>
    <n v="121"/>
    <n v="56"/>
    <m/>
    <n v="3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17"/>
    <d v="2020-08-10T11:27:39"/>
    <n v="59"/>
    <n v="1"/>
    <n v="2"/>
    <n v="9"/>
    <n v="6"/>
    <n v="8"/>
    <n v="19"/>
    <n v="1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18"/>
    <d v="2020-08-10T11:27:39"/>
    <n v="52"/>
    <n v="2"/>
    <n v="8"/>
    <n v="52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19"/>
    <d v="2020-08-10T11:27:39"/>
    <n v="732"/>
    <n v="15"/>
    <n v="169"/>
    <n v="732"/>
    <n v="15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20"/>
    <d v="2020-08-10T11:27:39"/>
    <n v="850"/>
    <n v="8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21"/>
    <d v="2020-08-10T11:27:39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35"/>
    <d v="2020-08-10T11:27:3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02"/>
    <x v="36"/>
    <d v="2020-08-10T11:27:3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0"/>
    <d v="2020-08-10T11:40:27"/>
    <n v="34.65"/>
    <n v="3.6"/>
    <n v="3.6"/>
    <n v="12.15"/>
    <n v="10.8"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41"/>
    <d v="2020-08-10T11:40:27"/>
    <n v="3.27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1"/>
    <d v="2020-08-10T11:40:27"/>
    <n v="24"/>
    <m/>
    <n v="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28"/>
    <d v="2020-08-10T11:40:27"/>
    <n v="19.2"/>
    <m/>
    <m/>
    <n v="14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22"/>
    <d v="2020-08-10T11:40:27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32"/>
    <d v="2020-08-10T11:40:2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7"/>
    <d v="2020-08-10T11:40:27"/>
    <n v="744"/>
    <n v="2"/>
    <n v="12"/>
    <n v="390"/>
    <n v="3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8"/>
    <d v="2020-08-10T11:40:27"/>
    <n v="14"/>
    <n v="1"/>
    <n v="1"/>
    <n v="7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9"/>
    <d v="2020-08-10T11:40:27"/>
    <n v="14"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10"/>
    <d v="2020-08-10T11:40:27"/>
    <n v="825"/>
    <m/>
    <m/>
    <m/>
    <m/>
    <n v="320"/>
    <n v="290"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12"/>
    <d v="2020-08-10T11:40:27"/>
    <n v="14"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13"/>
    <d v="2020-08-10T11:40:27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42"/>
    <d v="2020-08-10T11:40:2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14"/>
    <d v="2020-08-10T11:40:27"/>
    <n v="5"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16"/>
    <d v="2020-08-10T11:40:27"/>
    <n v="676"/>
    <n v="1"/>
    <n v="5"/>
    <n v="105"/>
    <n v="102"/>
    <n v="94"/>
    <n v="145"/>
    <n v="11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17"/>
    <d v="2020-08-10T11:40:27"/>
    <n v="46"/>
    <m/>
    <n v="2"/>
    <n v="3"/>
    <n v="3"/>
    <n v="2"/>
    <n v="2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18"/>
    <d v="2020-08-10T11:40:27"/>
    <n v="253"/>
    <n v="253"/>
    <n v="253"/>
    <n v="253"/>
    <n v="253"/>
    <n v="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19"/>
    <d v="2020-08-10T11:40:27"/>
    <n v="1813"/>
    <n v="1813"/>
    <n v="1813"/>
    <n v="1813"/>
    <n v="1813"/>
    <n v="18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20"/>
    <d v="2020-08-10T11:40:27"/>
    <n v="1813"/>
    <n v="18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33"/>
    <d v="2020-08-10T11:40:27"/>
    <n v="57"/>
    <n v="57"/>
    <n v="57"/>
    <n v="57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21"/>
    <d v="2020-08-10T11:40:27"/>
    <n v="253"/>
    <n v="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34"/>
    <d v="2020-08-10T11:40:27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35"/>
    <d v="2020-08-10T11:40:27"/>
    <n v="2"/>
    <n v="2"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3"/>
    <x v="36"/>
    <d v="2020-08-10T11:40:2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0"/>
    <d v="2020-08-10T11:40:50"/>
    <n v="17.149999999999999"/>
    <m/>
    <m/>
    <n v="17.14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1"/>
    <d v="2020-08-10T11:40:50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28"/>
    <d v="2020-08-10T11:40:50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3"/>
    <d v="2020-08-10T11:40:50"/>
    <n v="14"/>
    <m/>
    <m/>
    <m/>
    <m/>
    <n v="6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6"/>
    <d v="2020-08-10T11:40:50"/>
    <n v="11.25"/>
    <n v="7.99"/>
    <m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23"/>
    <d v="2020-08-10T11:40:50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7"/>
    <d v="2020-08-10T11:40:50"/>
    <n v="363"/>
    <n v="1"/>
    <n v="11"/>
    <n v="136"/>
    <n v="21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8"/>
    <d v="2020-08-10T11:40:50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9"/>
    <d v="2020-08-10T11:40:5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10"/>
    <d v="2020-08-10T11:40:50"/>
    <n v="839"/>
    <m/>
    <m/>
    <m/>
    <m/>
    <n v="186"/>
    <n v="364"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24"/>
    <d v="2020-08-10T11:40:5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11"/>
    <d v="2020-08-10T11:40:50"/>
    <n v="235"/>
    <m/>
    <m/>
    <m/>
    <m/>
    <m/>
    <m/>
    <m/>
    <n v="101"/>
    <m/>
    <n v="13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12"/>
    <d v="2020-08-10T11:40:50"/>
    <n v="12"/>
    <m/>
    <m/>
    <n v="4"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13"/>
    <d v="2020-08-10T11:40:50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14"/>
    <d v="2020-08-10T11:40:50"/>
    <n v="7"/>
    <m/>
    <m/>
    <n v="2"/>
    <n v="1"/>
    <m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16"/>
    <d v="2020-08-10T11:40:50"/>
    <n v="772"/>
    <n v="1"/>
    <n v="6"/>
    <n v="68"/>
    <n v="105"/>
    <n v="93"/>
    <n v="182"/>
    <n v="147"/>
    <n v="102"/>
    <m/>
    <n v="6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17"/>
    <d v="2020-08-10T11:40:50"/>
    <n v="12"/>
    <m/>
    <m/>
    <n v="2"/>
    <n v="3"/>
    <n v="3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18"/>
    <d v="2020-08-10T11:40:50"/>
    <n v="77"/>
    <m/>
    <n v="71"/>
    <n v="77"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19"/>
    <d v="2020-08-10T11:40:50"/>
    <n v="617"/>
    <n v="8"/>
    <n v="165"/>
    <n v="617"/>
    <n v="8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20"/>
    <d v="2020-08-10T11:40:50"/>
    <n v="643"/>
    <n v="6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33"/>
    <d v="2020-08-10T11:40:50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21"/>
    <d v="2020-08-10T11:40:50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19"/>
    <x v="34"/>
    <d v="2020-08-10T11:40:50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0"/>
    <d v="2020-08-10T11:41:07"/>
    <n v="26.1"/>
    <n v="0"/>
    <n v="9"/>
    <n v="13.5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1"/>
    <d v="2020-08-10T11:41:07"/>
    <n v="16"/>
    <n v="0"/>
    <n v="0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3"/>
    <d v="2020-08-10T11:41:07"/>
    <n v="22"/>
    <m/>
    <m/>
    <m/>
    <m/>
    <n v="2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22"/>
    <d v="2020-08-10T11:41:07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5"/>
    <d v="2020-08-10T11:41:07"/>
    <n v="10.8"/>
    <m/>
    <m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6"/>
    <d v="2020-08-10T11:41:07"/>
    <n v="8.35"/>
    <n v="3.99"/>
    <n v="4.360000000000000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23"/>
    <d v="2020-08-10T11:41:07"/>
    <n v="13"/>
    <n v="3"/>
    <n v="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7"/>
    <d v="2020-08-10T11:41:07"/>
    <n v="550"/>
    <n v="18"/>
    <n v="36"/>
    <n v="222"/>
    <n v="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8"/>
    <d v="2020-08-10T11:41:07"/>
    <n v="6"/>
    <n v="0"/>
    <n v="2"/>
    <n v="3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9"/>
    <d v="2020-08-10T11:41:07"/>
    <n v="44"/>
    <m/>
    <m/>
    <m/>
    <m/>
    <n v="6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10"/>
    <d v="2020-08-10T11:41:07"/>
    <n v="1061"/>
    <m/>
    <m/>
    <m/>
    <m/>
    <n v="232"/>
    <n v="422"/>
    <n v="4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24"/>
    <d v="2020-08-10T11:41:07"/>
    <n v="36"/>
    <m/>
    <m/>
    <m/>
    <m/>
    <m/>
    <m/>
    <m/>
    <m/>
    <n v="3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11"/>
    <d v="2020-08-10T11:41:07"/>
    <n v="221"/>
    <m/>
    <m/>
    <m/>
    <m/>
    <m/>
    <m/>
    <m/>
    <n v="121"/>
    <m/>
    <n v="10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12"/>
    <d v="2020-08-10T11:41:07"/>
    <n v="52"/>
    <m/>
    <n v="0"/>
    <n v="4"/>
    <n v="4"/>
    <n v="6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13"/>
    <d v="2020-08-10T11:41:07"/>
    <n v="7"/>
    <n v="1"/>
    <n v="1"/>
    <n v="4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14"/>
    <d v="2020-08-10T11:41:07"/>
    <n v="39"/>
    <n v="1"/>
    <n v="0"/>
    <n v="2"/>
    <n v="2"/>
    <n v="3"/>
    <n v="9"/>
    <n v="10"/>
    <m/>
    <n v="1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16"/>
    <d v="2020-08-10T11:41:07"/>
    <n v="980"/>
    <n v="9"/>
    <n v="18"/>
    <n v="111"/>
    <n v="137"/>
    <n v="116"/>
    <n v="211"/>
    <n v="207"/>
    <n v="121"/>
    <m/>
    <n v="5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17"/>
    <d v="2020-08-10T11:41:07"/>
    <n v="19"/>
    <n v="0"/>
    <n v="0"/>
    <n v="2"/>
    <n v="6"/>
    <n v="1"/>
    <n v="6"/>
    <n v="4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25"/>
    <d v="2020-08-10T11:41:07"/>
    <n v="0"/>
    <n v="0"/>
    <n v="13"/>
    <n v="0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26"/>
    <d v="2020-08-10T11:41:07"/>
    <n v="1"/>
    <n v="0"/>
    <n v="3"/>
    <n v="1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27"/>
    <d v="2020-08-10T11:41:0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18"/>
    <d v="2020-08-10T11:41:07"/>
    <n v="55"/>
    <n v="2"/>
    <n v="3"/>
    <n v="5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19"/>
    <d v="2020-08-10T11:41:07"/>
    <n v="390"/>
    <n v="2"/>
    <n v="339"/>
    <n v="390"/>
    <n v="2"/>
    <n v="3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20"/>
    <d v="2020-08-10T11:41:07"/>
    <n v="390"/>
    <n v="3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325"/>
    <x v="21"/>
    <d v="2020-08-10T11:41:07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0"/>
    <x v="3"/>
    <d v="2020-08-10T11:41:23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0"/>
    <x v="7"/>
    <d v="2020-08-10T11:41:23"/>
    <n v="10"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0"/>
    <x v="10"/>
    <d v="2020-08-10T11:41:23"/>
    <n v="44"/>
    <m/>
    <m/>
    <m/>
    <m/>
    <n v="14"/>
    <n v="2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0"/>
    <x v="24"/>
    <d v="2020-08-10T11:41:23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0"/>
    <x v="11"/>
    <d v="2020-08-10T11:41:2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0"/>
    <x v="14"/>
    <d v="2020-08-10T11:41:23"/>
    <n v="2"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0"/>
    <x v="16"/>
    <d v="2020-08-10T11:41:23"/>
    <n v="29"/>
    <m/>
    <m/>
    <n v="4"/>
    <n v="1"/>
    <n v="7"/>
    <n v="12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0"/>
    <x v="17"/>
    <d v="2020-08-10T11:41:23"/>
    <n v="3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0"/>
    <x v="26"/>
    <d v="2020-08-10T11:41:23"/>
    <n v="0"/>
    <m/>
    <n v="2"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0"/>
    <x v="19"/>
    <d v="2020-08-10T11:41:23"/>
    <n v="66"/>
    <m/>
    <n v="57"/>
    <n v="66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0"/>
    <x v="20"/>
    <d v="2020-08-10T11:41:23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1"/>
    <x v="23"/>
    <d v="2020-08-10T11:41:4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1"/>
    <x v="7"/>
    <d v="2020-08-10T11:41:42"/>
    <n v="22"/>
    <m/>
    <m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1"/>
    <x v="10"/>
    <d v="2020-08-10T11:41:42"/>
    <n v="46"/>
    <m/>
    <m/>
    <m/>
    <m/>
    <n v="12"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1"/>
    <x v="24"/>
    <d v="2020-08-10T11:41:42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1"/>
    <x v="11"/>
    <d v="2020-08-10T11:41:42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1"/>
    <x v="14"/>
    <d v="2020-08-10T11:41:42"/>
    <n v="2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1"/>
    <x v="16"/>
    <d v="2020-08-10T11:41:42"/>
    <n v="38"/>
    <m/>
    <m/>
    <n v="3"/>
    <n v="8"/>
    <n v="6"/>
    <n v="9"/>
    <n v="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1"/>
    <x v="26"/>
    <d v="2020-08-10T11:41:42"/>
    <n v="0"/>
    <m/>
    <n v="7"/>
    <n v="0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1"/>
    <x v="19"/>
    <d v="2020-08-10T11:41:42"/>
    <n v="98"/>
    <m/>
    <n v="33"/>
    <n v="98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1"/>
    <x v="20"/>
    <d v="2020-08-10T11:41:42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2"/>
    <x v="28"/>
    <d v="2020-11-16T17:20:0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2"/>
    <x v="17"/>
    <d v="2020-11-16T17:20:0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2"/>
    <x v="19"/>
    <d v="2020-11-16T17:20:03"/>
    <n v="115"/>
    <n v="2"/>
    <n v="47"/>
    <n v="115"/>
    <n v="2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2"/>
    <x v="20"/>
    <d v="2020-11-16T17:20:03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99"/>
    <x v="7"/>
    <d v="2020-11-16T17:20:56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99"/>
    <x v="10"/>
    <d v="2020-11-16T17:20:56"/>
    <n v="44"/>
    <m/>
    <m/>
    <m/>
    <m/>
    <n v="8"/>
    <n v="2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99"/>
    <x v="11"/>
    <d v="2020-11-16T17:20:56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99"/>
    <x v="16"/>
    <d v="2020-11-16T17:20:56"/>
    <n v="29"/>
    <m/>
    <m/>
    <n v="1"/>
    <n v="2"/>
    <n v="4"/>
    <n v="10"/>
    <n v="8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99"/>
    <x v="26"/>
    <d v="2020-11-16T17:20:56"/>
    <n v="10"/>
    <m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99"/>
    <x v="19"/>
    <d v="2020-11-16T17:20:56"/>
    <n v="22"/>
    <m/>
    <n v="22"/>
    <n v="22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99"/>
    <x v="20"/>
    <d v="2020-11-16T17:20:56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3"/>
    <x v="10"/>
    <d v="2020-12-14T16:22:56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3"/>
    <x v="24"/>
    <d v="2020-12-14T16:22:56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3"/>
    <x v="11"/>
    <d v="2020-12-14T16:22:56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3"/>
    <x v="14"/>
    <d v="2020-12-14T16:22:56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3"/>
    <x v="16"/>
    <d v="2020-12-14T16:22:56"/>
    <n v="11"/>
    <m/>
    <m/>
    <m/>
    <m/>
    <m/>
    <n v="4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3"/>
    <x v="25"/>
    <d v="2020-12-14T16:22:5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0"/>
    <x v="30"/>
    <d v="2020-08-10T11:42:5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0"/>
    <x v="31"/>
    <d v="2020-08-10T11:42:51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0"/>
    <x v="1"/>
    <d v="2020-08-10T11:42:5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0"/>
    <x v="3"/>
    <d v="2020-08-10T11:42:51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0"/>
    <x v="32"/>
    <d v="2020-08-10T11:42:5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0"/>
    <x v="7"/>
    <d v="2020-08-10T11:42:51"/>
    <n v="32"/>
    <m/>
    <n v="6"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0"/>
    <x v="9"/>
    <d v="2020-08-10T11:42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2"/>
    <x v="7"/>
    <d v="2020-11-16T17:20:03"/>
    <n v="38"/>
    <m/>
    <m/>
    <n v="2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0"/>
    <x v="10"/>
    <d v="2020-08-10T11:42:51"/>
    <n v="48"/>
    <m/>
    <m/>
    <m/>
    <m/>
    <n v="14"/>
    <n v="2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0"/>
    <x v="11"/>
    <d v="2020-08-10T11:42:51"/>
    <n v="16"/>
    <m/>
    <m/>
    <m/>
    <m/>
    <m/>
    <m/>
    <m/>
    <n v="6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0"/>
    <x v="12"/>
    <d v="2020-08-10T11:42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0"/>
    <x v="14"/>
    <d v="2020-08-10T11:42:5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0"/>
    <x v="16"/>
    <d v="2020-08-10T11:42:51"/>
    <n v="51"/>
    <m/>
    <n v="3"/>
    <n v="5"/>
    <n v="8"/>
    <n v="7"/>
    <n v="11"/>
    <n v="6"/>
    <n v="6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0"/>
    <x v="17"/>
    <d v="2020-08-10T11:42:51"/>
    <n v="5"/>
    <m/>
    <m/>
    <m/>
    <n v="1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0"/>
    <x v="18"/>
    <d v="2020-08-10T11:42:51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0"/>
    <x v="19"/>
    <d v="2020-08-10T11:42:51"/>
    <n v="108"/>
    <n v="2"/>
    <n v="34"/>
    <n v="108"/>
    <n v="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0"/>
    <x v="20"/>
    <d v="2020-08-10T11:42:51"/>
    <n v="108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0"/>
    <x v="21"/>
    <d v="2020-08-10T11:42:51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1"/>
    <x v="23"/>
    <d v="2020-08-10T11:43:5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1"/>
    <x v="7"/>
    <d v="2020-08-10T11:43:55"/>
    <n v="22"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1"/>
    <x v="9"/>
    <d v="2020-08-10T11:43:5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1"/>
    <x v="10"/>
    <d v="2020-08-10T11:43:55"/>
    <n v="76"/>
    <m/>
    <m/>
    <m/>
    <m/>
    <n v="18"/>
    <n v="3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1"/>
    <x v="11"/>
    <d v="2020-08-10T11:43:55"/>
    <n v="22"/>
    <m/>
    <m/>
    <m/>
    <m/>
    <m/>
    <m/>
    <m/>
    <n v="10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1"/>
    <x v="12"/>
    <d v="2020-08-10T11:43:55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1"/>
    <x v="14"/>
    <d v="2020-08-10T11:43:55"/>
    <n v="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1"/>
    <x v="16"/>
    <d v="2020-08-10T11:43:55"/>
    <n v="65"/>
    <m/>
    <m/>
    <n v="5"/>
    <n v="6"/>
    <n v="9"/>
    <n v="17"/>
    <n v="12"/>
    <n v="10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1"/>
    <x v="18"/>
    <d v="2020-08-10T11:43:55"/>
    <n v="3"/>
    <n v="0"/>
    <n v="2"/>
    <n v="3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1"/>
    <x v="19"/>
    <d v="2020-08-10T11:43:55"/>
    <n v="32"/>
    <n v="0"/>
    <n v="2"/>
    <n v="3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1"/>
    <x v="20"/>
    <d v="2020-08-10T11:43:55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1"/>
    <x v="21"/>
    <d v="2020-08-10T11:43:5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2"/>
    <x v="1"/>
    <d v="2020-08-10T11:44:1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2"/>
    <x v="3"/>
    <d v="2020-08-10T11:44:15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2"/>
    <x v="29"/>
    <d v="2020-08-10T11:44:1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2"/>
    <x v="23"/>
    <d v="2020-08-10T11:44:1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2"/>
    <x v="7"/>
    <d v="2020-08-10T11:44:15"/>
    <n v="68"/>
    <m/>
    <m/>
    <n v="2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2"/>
    <x v="9"/>
    <d v="2020-08-10T11:44:15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2"/>
    <x v="10"/>
    <d v="2020-08-10T11:44:15"/>
    <n v="133"/>
    <m/>
    <m/>
    <m/>
    <m/>
    <n v="36"/>
    <n v="40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2"/>
    <x v="11"/>
    <d v="2020-08-10T11:44:15"/>
    <n v="21"/>
    <m/>
    <m/>
    <m/>
    <m/>
    <m/>
    <m/>
    <m/>
    <n v="11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2"/>
    <x v="12"/>
    <d v="2020-08-10T11:44:15"/>
    <n v="8"/>
    <m/>
    <m/>
    <m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2"/>
    <x v="14"/>
    <d v="2020-08-10T11:44:15"/>
    <n v="4"/>
    <m/>
    <m/>
    <m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2"/>
    <x v="16"/>
    <d v="2020-08-10T11:44:15"/>
    <n v="117"/>
    <m/>
    <m/>
    <n v="12"/>
    <n v="22"/>
    <n v="18"/>
    <n v="20"/>
    <n v="29"/>
    <n v="11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2"/>
    <x v="17"/>
    <d v="2020-08-10T11:44:15"/>
    <n v="6"/>
    <m/>
    <m/>
    <m/>
    <n v="1"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2"/>
    <x v="18"/>
    <d v="2020-08-10T11:44:1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2"/>
    <x v="19"/>
    <d v="2020-08-10T11:44:15"/>
    <n v="80"/>
    <m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2"/>
    <x v="20"/>
    <d v="2020-08-10T11:44:15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702"/>
    <x v="21"/>
    <d v="2020-08-10T11:44:1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200402"/>
    <x v="0"/>
    <d v="2020-08-10T11:44:42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200402"/>
    <x v="1"/>
    <d v="2020-08-10T11:44:42"/>
    <n v="7"/>
    <n v="1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200402"/>
    <x v="3"/>
    <d v="2020-08-10T11:44:4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200402"/>
    <x v="29"/>
    <d v="2020-08-10T11:44:42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200402"/>
    <x v="7"/>
    <d v="2020-08-10T11:44:42"/>
    <n v="55"/>
    <n v="1"/>
    <m/>
    <n v="3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200402"/>
    <x v="8"/>
    <d v="2020-08-10T11:44:4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200402"/>
    <x v="9"/>
    <d v="2020-08-10T11:44:42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200402"/>
    <x v="10"/>
    <d v="2020-08-10T11:44:42"/>
    <n v="106"/>
    <m/>
    <m/>
    <m/>
    <m/>
    <n v="28"/>
    <n v="42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200402"/>
    <x v="24"/>
    <d v="2020-08-10T11:44:4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200402"/>
    <x v="11"/>
    <d v="2020-08-10T11:44:42"/>
    <n v="37"/>
    <m/>
    <m/>
    <m/>
    <m/>
    <m/>
    <m/>
    <m/>
    <n v="14"/>
    <m/>
    <n v="2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200402"/>
    <x v="12"/>
    <d v="2020-08-10T11:44:42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200402"/>
    <x v="14"/>
    <d v="2020-08-10T11:44:42"/>
    <n v="3"/>
    <m/>
    <m/>
    <m/>
    <m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200402"/>
    <x v="16"/>
    <d v="2020-08-10T11:44:42"/>
    <n v="106"/>
    <m/>
    <m/>
    <n v="17"/>
    <n v="10"/>
    <n v="14"/>
    <n v="21"/>
    <n v="18"/>
    <n v="14"/>
    <m/>
    <n v="1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200402"/>
    <x v="17"/>
    <d v="2020-08-10T11:44:42"/>
    <n v="6"/>
    <m/>
    <m/>
    <n v="2"/>
    <n v="1"/>
    <m/>
    <n v="1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200402"/>
    <x v="18"/>
    <d v="2020-08-10T11:44:42"/>
    <n v="14"/>
    <n v="5"/>
    <n v="4"/>
    <n v="14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200402"/>
    <x v="19"/>
    <d v="2020-08-10T11:44:42"/>
    <n v="39"/>
    <n v="2"/>
    <n v="2"/>
    <n v="3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200402"/>
    <x v="20"/>
    <d v="2020-08-10T11:44:42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200402"/>
    <x v="21"/>
    <d v="2020-08-10T11:44:4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314"/>
    <x v="7"/>
    <d v="2020-08-10T11:45:06"/>
    <n v="20"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314"/>
    <x v="10"/>
    <d v="2020-08-10T11:45:06"/>
    <n v="46"/>
    <m/>
    <m/>
    <m/>
    <m/>
    <n v="12"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314"/>
    <x v="11"/>
    <d v="2020-08-10T11:45:06"/>
    <n v="7"/>
    <m/>
    <m/>
    <m/>
    <m/>
    <m/>
    <m/>
    <m/>
    <n v="4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314"/>
    <x v="16"/>
    <d v="2020-08-10T11:45:06"/>
    <n v="39"/>
    <m/>
    <m/>
    <n v="7"/>
    <n v="3"/>
    <n v="6"/>
    <n v="6"/>
    <n v="11"/>
    <n v="4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314"/>
    <x v="18"/>
    <d v="2020-08-10T11:45:06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314"/>
    <x v="19"/>
    <d v="2020-08-10T11:45:06"/>
    <n v="82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314"/>
    <x v="20"/>
    <d v="2020-08-10T11:45:06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314"/>
    <x v="21"/>
    <d v="2020-08-10T11:45:0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0"/>
    <x v="7"/>
    <d v="2020-08-10T11:45:32"/>
    <n v="22"/>
    <n v="2"/>
    <n v="2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0"/>
    <x v="9"/>
    <d v="2020-08-10T11:45:32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0"/>
    <x v="10"/>
    <d v="2020-08-10T11:45:32"/>
    <n v="38"/>
    <m/>
    <m/>
    <m/>
    <m/>
    <n v="12"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0"/>
    <x v="11"/>
    <d v="2020-08-10T11:45:32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0"/>
    <x v="12"/>
    <d v="2020-08-10T11:45:32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0"/>
    <x v="14"/>
    <d v="2020-08-10T11:45:3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0"/>
    <x v="16"/>
    <d v="2020-08-10T11:45:32"/>
    <n v="35"/>
    <n v="1"/>
    <n v="1"/>
    <n v="2"/>
    <n v="7"/>
    <n v="6"/>
    <n v="5"/>
    <n v="8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0"/>
    <x v="18"/>
    <d v="2020-08-10T11:45:3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0"/>
    <x v="19"/>
    <d v="2020-08-10T11:45:32"/>
    <n v="49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0"/>
    <x v="20"/>
    <d v="2020-08-10T11:45:32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0"/>
    <x v="21"/>
    <d v="2020-08-10T11:45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5"/>
    <x v="7"/>
    <d v="2020-08-10T11:45:52"/>
    <n v="16"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5"/>
    <x v="10"/>
    <d v="2020-08-10T11:45:52"/>
    <n v="12"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5"/>
    <x v="16"/>
    <d v="2020-08-10T11:45:52"/>
    <n v="14"/>
    <m/>
    <m/>
    <n v="5"/>
    <n v="3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5"/>
    <x v="18"/>
    <d v="2020-08-10T11:45:52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5"/>
    <x v="19"/>
    <d v="2020-08-10T11:45:52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5"/>
    <x v="20"/>
    <d v="2020-08-10T11:45:52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5"/>
    <x v="21"/>
    <d v="2020-08-10T11:45:5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6"/>
    <x v="7"/>
    <d v="2020-08-10T11:46:07"/>
    <n v="18"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6"/>
    <x v="10"/>
    <d v="2020-08-10T11:46:07"/>
    <n v="20"/>
    <m/>
    <m/>
    <m/>
    <m/>
    <n v="4"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6"/>
    <x v="11"/>
    <d v="2020-08-10T11:46:07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6"/>
    <x v="16"/>
    <d v="2020-08-10T11:46:07"/>
    <n v="21"/>
    <m/>
    <m/>
    <n v="5"/>
    <n v="4"/>
    <n v="2"/>
    <n v="6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6"/>
    <x v="18"/>
    <d v="2020-08-10T11:46:07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6"/>
    <x v="19"/>
    <d v="2020-08-10T11:46:07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6"/>
    <x v="20"/>
    <d v="2020-08-10T11:46:0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1"/>
    <s v="105506"/>
    <x v="21"/>
    <d v="2020-08-10T11:46:0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7"/>
    <x v="0"/>
    <d v="2020-08-10T12:16:02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7"/>
    <x v="7"/>
    <d v="2020-08-10T12:16:02"/>
    <n v="18"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7"/>
    <x v="8"/>
    <d v="2020-08-10T12:16:0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7"/>
    <x v="9"/>
    <d v="2020-08-10T12:16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7"/>
    <x v="10"/>
    <d v="2020-08-10T12:16:02"/>
    <n v="58"/>
    <m/>
    <m/>
    <m/>
    <m/>
    <n v="12"/>
    <n v="2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7"/>
    <x v="11"/>
    <d v="2020-08-10T12:16:02"/>
    <n v="9"/>
    <m/>
    <m/>
    <m/>
    <m/>
    <m/>
    <m/>
    <m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7"/>
    <x v="12"/>
    <d v="2020-08-10T12:16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7"/>
    <x v="14"/>
    <d v="2020-08-10T12:16:0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7"/>
    <x v="16"/>
    <d v="2020-08-10T12:16:02"/>
    <n v="46"/>
    <m/>
    <m/>
    <n v="5"/>
    <n v="4"/>
    <n v="6"/>
    <n v="12"/>
    <n v="11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7"/>
    <x v="18"/>
    <d v="2020-08-10T12:16:02"/>
    <n v="3"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7"/>
    <x v="19"/>
    <d v="2020-08-10T12:16:02"/>
    <n v="49"/>
    <m/>
    <n v="24"/>
    <n v="49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7"/>
    <x v="20"/>
    <d v="2020-08-10T12:16:02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7"/>
    <x v="21"/>
    <d v="2020-08-10T12:16:0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8"/>
    <x v="3"/>
    <d v="2020-08-10T12:16:3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8"/>
    <x v="7"/>
    <d v="2020-08-10T12:16:36"/>
    <n v="12"/>
    <n v="0"/>
    <n v="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8"/>
    <x v="10"/>
    <d v="2020-08-10T12:16:36"/>
    <n v="26"/>
    <m/>
    <m/>
    <m/>
    <m/>
    <n v="2"/>
    <n v="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8"/>
    <x v="11"/>
    <d v="2020-08-10T12:16:36"/>
    <n v="13"/>
    <m/>
    <m/>
    <m/>
    <m/>
    <m/>
    <m/>
    <m/>
    <n v="3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8"/>
    <x v="16"/>
    <d v="2020-08-10T12:16:36"/>
    <n v="27"/>
    <m/>
    <m/>
    <n v="4"/>
    <n v="2"/>
    <n v="1"/>
    <n v="2"/>
    <n v="10"/>
    <n v="3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8"/>
    <x v="17"/>
    <d v="2020-08-10T12:16:3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8"/>
    <x v="18"/>
    <d v="2020-08-10T12:16:3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8"/>
    <x v="19"/>
    <d v="2020-08-10T12:16:36"/>
    <n v="39"/>
    <m/>
    <n v="11"/>
    <n v="39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8"/>
    <x v="20"/>
    <d v="2020-08-10T12:16:36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8"/>
    <x v="21"/>
    <d v="2020-08-10T12:16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9"/>
    <x v="7"/>
    <d v="2020-08-10T12:17:00"/>
    <n v="22"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9"/>
    <x v="10"/>
    <d v="2020-08-10T12:17:00"/>
    <n v="47"/>
    <m/>
    <m/>
    <m/>
    <m/>
    <n v="10"/>
    <n v="16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9"/>
    <x v="24"/>
    <d v="2020-08-10T12:17:0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9"/>
    <x v="11"/>
    <d v="2020-08-10T12:17:00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9"/>
    <x v="14"/>
    <d v="2020-08-10T12:17:00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9"/>
    <x v="16"/>
    <d v="2020-08-10T12:17:00"/>
    <n v="38"/>
    <m/>
    <m/>
    <n v="7"/>
    <n v="4"/>
    <n v="5"/>
    <n v="8"/>
    <n v="1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9"/>
    <x v="19"/>
    <d v="2020-08-10T12:17:00"/>
    <n v="45"/>
    <n v="0"/>
    <n v="44"/>
    <n v="45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69"/>
    <x v="20"/>
    <d v="2020-08-10T12:17:00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0"/>
    <x v="7"/>
    <d v="2020-08-10T12:17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0"/>
    <x v="10"/>
    <d v="2020-08-10T12:17:2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0"/>
    <x v="16"/>
    <d v="2020-08-10T12:17:27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0"/>
    <x v="19"/>
    <d v="2020-08-10T12:17:27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0"/>
    <x v="20"/>
    <d v="2020-08-10T12:17:27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1"/>
    <x v="5"/>
    <d v="2020-08-10T12:18:13"/>
    <n v="3600"/>
    <m/>
    <m/>
    <n v="36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1"/>
    <x v="6"/>
    <d v="2020-08-10T12:18:13"/>
    <n v="3267"/>
    <m/>
    <m/>
    <n v="3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2"/>
    <x v="17"/>
    <d v="2020-08-10T12:18:4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2"/>
    <x v="26"/>
    <d v="2020-08-10T12:18:40"/>
    <n v="7"/>
    <m/>
    <n v="0"/>
    <n v="7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2"/>
    <x v="27"/>
    <d v="2020-08-10T12:18:4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2"/>
    <x v="18"/>
    <d v="2020-08-10T12:18:40"/>
    <n v="9"/>
    <m/>
    <n v="0"/>
    <n v="9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2"/>
    <x v="19"/>
    <d v="2020-08-10T12:18:40"/>
    <n v="63"/>
    <m/>
    <n v="3"/>
    <n v="6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2"/>
    <x v="20"/>
    <d v="2020-08-10T12:18:40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2"/>
    <x v="21"/>
    <d v="2020-08-10T12:18:4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2"/>
    <x v="35"/>
    <d v="2020-08-10T12:18:4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2"/>
    <x v="36"/>
    <d v="2020-08-10T12:18: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3"/>
    <x v="1"/>
    <d v="2020-08-10T12:19:0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3"/>
    <x v="3"/>
    <d v="2020-08-10T12:19:0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3"/>
    <x v="7"/>
    <d v="2020-08-10T12:19:02"/>
    <n v="32"/>
    <m/>
    <m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3"/>
    <x v="9"/>
    <d v="2020-08-10T12:19:0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3"/>
    <x v="10"/>
    <d v="2020-08-10T12:19:02"/>
    <n v="97"/>
    <m/>
    <m/>
    <m/>
    <m/>
    <n v="22"/>
    <n v="36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3"/>
    <x v="11"/>
    <d v="2020-08-10T12:19:02"/>
    <n v="13"/>
    <m/>
    <m/>
    <m/>
    <m/>
    <m/>
    <m/>
    <m/>
    <n v="5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3"/>
    <x v="12"/>
    <d v="2020-08-10T12:19:0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1"/>
    <x v="7"/>
    <d v="2020-08-10T12:18:13"/>
    <n v="30"/>
    <m/>
    <m/>
    <n v="1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1"/>
    <x v="10"/>
    <d v="2020-08-10T12:18:13"/>
    <n v="56"/>
    <m/>
    <m/>
    <m/>
    <m/>
    <n v="8"/>
    <n v="26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1"/>
    <x v="11"/>
    <d v="2020-08-10T12:18:13"/>
    <n v="10"/>
    <m/>
    <m/>
    <m/>
    <m/>
    <m/>
    <m/>
    <m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1"/>
    <x v="13"/>
    <d v="2020-08-10T12:18:1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1"/>
    <x v="16"/>
    <d v="2020-08-10T12:18:13"/>
    <n v="50"/>
    <m/>
    <m/>
    <n v="5"/>
    <n v="10"/>
    <n v="4"/>
    <n v="13"/>
    <n v="11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1"/>
    <x v="18"/>
    <d v="2020-08-10T12:18:13"/>
    <n v="10"/>
    <n v="0"/>
    <n v="1"/>
    <n v="1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1"/>
    <x v="19"/>
    <d v="2020-08-10T12:18:13"/>
    <n v="102"/>
    <n v="0"/>
    <n v="13"/>
    <n v="102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1"/>
    <x v="20"/>
    <d v="2020-08-10T12:18:13"/>
    <n v="10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1"/>
    <x v="21"/>
    <d v="2020-08-10T12:18:13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2"/>
    <x v="0"/>
    <d v="2020-08-10T12:18:40"/>
    <n v="2400"/>
    <m/>
    <m/>
    <n v="2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2"/>
    <x v="1"/>
    <d v="2020-08-10T12:18:4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2"/>
    <x v="7"/>
    <d v="2020-08-10T12:18:40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2"/>
    <x v="8"/>
    <d v="2020-08-10T12:18:4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2"/>
    <x v="10"/>
    <d v="2020-08-10T12:18:40"/>
    <n v="28"/>
    <m/>
    <m/>
    <m/>
    <m/>
    <n v="6"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2"/>
    <x v="11"/>
    <d v="2020-08-10T12:18:40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2"/>
    <x v="16"/>
    <d v="2020-08-10T12:18:40"/>
    <n v="24"/>
    <m/>
    <m/>
    <n v="3"/>
    <n v="2"/>
    <n v="3"/>
    <n v="8"/>
    <n v="3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3"/>
    <x v="14"/>
    <d v="2020-08-10T12:19:02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3"/>
    <x v="16"/>
    <d v="2020-08-10T12:19:02"/>
    <n v="74"/>
    <m/>
    <m/>
    <n v="6"/>
    <n v="10"/>
    <n v="11"/>
    <n v="18"/>
    <n v="20"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3"/>
    <x v="17"/>
    <d v="2020-08-10T12:19:02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3"/>
    <x v="18"/>
    <d v="2020-08-10T12:19:02"/>
    <n v="4"/>
    <n v="0"/>
    <n v="1"/>
    <n v="4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3"/>
    <x v="19"/>
    <d v="2020-08-10T12:19:02"/>
    <n v="79"/>
    <n v="0"/>
    <n v="6"/>
    <n v="79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3"/>
    <x v="20"/>
    <d v="2020-08-10T12:19:02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3"/>
    <x v="21"/>
    <d v="2020-08-10T12:19:0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4"/>
    <x v="7"/>
    <d v="2020-08-10T12:19:2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4"/>
    <x v="10"/>
    <d v="2020-08-10T12:19:27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4"/>
    <x v="16"/>
    <d v="2020-08-10T12:19:27"/>
    <n v="8"/>
    <m/>
    <m/>
    <m/>
    <n v="2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4"/>
    <x v="19"/>
    <d v="2020-08-10T12:19:27"/>
    <n v="14"/>
    <m/>
    <n v="4"/>
    <n v="1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474"/>
    <x v="20"/>
    <d v="2020-08-10T12:19:2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509"/>
    <x v="7"/>
    <d v="2020-08-10T12:19:49"/>
    <n v="12"/>
    <m/>
    <n v="2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509"/>
    <x v="10"/>
    <d v="2020-08-10T12:19:49"/>
    <n v="8"/>
    <m/>
    <m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509"/>
    <x v="24"/>
    <d v="2020-08-10T12:19:4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509"/>
    <x v="11"/>
    <d v="2020-08-10T12:19:49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509"/>
    <x v="14"/>
    <d v="2020-08-10T12:19:49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509"/>
    <x v="16"/>
    <d v="2020-08-10T12:19:49"/>
    <n v="13"/>
    <m/>
    <n v="1"/>
    <n v="1"/>
    <n v="4"/>
    <n v="2"/>
    <n v="1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509"/>
    <x v="19"/>
    <d v="2020-08-10T12:19:49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105509"/>
    <x v="20"/>
    <d v="2020-08-10T12:19:49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200538"/>
    <x v="0"/>
    <d v="2020-08-10T12:20:23"/>
    <n v="2.4500000000000002"/>
    <m/>
    <m/>
    <m/>
    <n v="2.45000000000000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200538"/>
    <x v="3"/>
    <d v="2020-08-10T12:20:23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200538"/>
    <x v="6"/>
    <d v="2020-08-10T12:20:23"/>
    <n v="3.99"/>
    <m/>
    <m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200538"/>
    <x v="23"/>
    <d v="2020-08-10T12:20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200538"/>
    <x v="7"/>
    <d v="2020-08-10T12:20:23"/>
    <n v="74"/>
    <m/>
    <m/>
    <n v="2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200538"/>
    <x v="8"/>
    <d v="2020-08-10T12:20:2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200538"/>
    <x v="9"/>
    <d v="2020-08-10T12:20:23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200538"/>
    <x v="10"/>
    <d v="2020-08-10T12:20:23"/>
    <n v="192"/>
    <m/>
    <m/>
    <m/>
    <m/>
    <n v="44"/>
    <n v="88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200538"/>
    <x v="24"/>
    <d v="2020-08-10T12:20:2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200538"/>
    <x v="11"/>
    <d v="2020-08-10T12:20:23"/>
    <n v="60"/>
    <m/>
    <m/>
    <m/>
    <m/>
    <m/>
    <m/>
    <m/>
    <n v="24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200538"/>
    <x v="12"/>
    <d v="2020-08-10T12:20:23"/>
    <n v="12"/>
    <m/>
    <m/>
    <m/>
    <n v="2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200538"/>
    <x v="13"/>
    <d v="2020-08-10T12:20:2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200538"/>
    <x v="14"/>
    <d v="2020-08-10T12:20:23"/>
    <n v="8"/>
    <m/>
    <m/>
    <m/>
    <n v="1"/>
    <n v="1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200538"/>
    <x v="16"/>
    <d v="2020-08-10T12:20:23"/>
    <n v="175"/>
    <m/>
    <m/>
    <n v="11"/>
    <n v="26"/>
    <n v="22"/>
    <n v="44"/>
    <n v="30"/>
    <n v="24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200538"/>
    <x v="17"/>
    <d v="2020-08-10T12:20:23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200538"/>
    <x v="18"/>
    <d v="2020-08-10T12:20:23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200538"/>
    <x v="19"/>
    <d v="2020-08-10T12:20:23"/>
    <n v="133"/>
    <m/>
    <n v="1"/>
    <n v="13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200538"/>
    <x v="20"/>
    <d v="2020-08-10T12:20:23"/>
    <n v="133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6"/>
    <s v="200538"/>
    <x v="21"/>
    <d v="2020-08-10T12:20:23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306"/>
    <x v="0"/>
    <d v="2020-08-10T12:20:53"/>
    <n v="4500"/>
    <m/>
    <m/>
    <m/>
    <n v="45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306"/>
    <x v="6"/>
    <d v="2020-08-10T12:20:53"/>
    <n v="3267"/>
    <n v="3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306"/>
    <x v="7"/>
    <d v="2020-08-10T12:20:53"/>
    <n v="53"/>
    <m/>
    <n v="1"/>
    <n v="1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306"/>
    <x v="8"/>
    <d v="2020-08-10T12:20:5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306"/>
    <x v="9"/>
    <d v="2020-08-10T12:20:5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306"/>
    <x v="10"/>
    <d v="2020-08-10T12:20:53"/>
    <n v="48"/>
    <m/>
    <m/>
    <m/>
    <m/>
    <n v="16"/>
    <n v="2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306"/>
    <x v="11"/>
    <d v="2020-08-10T12:20:53"/>
    <n v="28"/>
    <m/>
    <m/>
    <m/>
    <m/>
    <m/>
    <m/>
    <m/>
    <n v="21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306"/>
    <x v="12"/>
    <d v="2020-08-10T12:20:5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306"/>
    <x v="13"/>
    <d v="2020-08-10T12:20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306"/>
    <x v="14"/>
    <d v="2020-08-10T12:20:5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306"/>
    <x v="16"/>
    <d v="2020-08-10T12:20:53"/>
    <n v="76"/>
    <m/>
    <n v="1"/>
    <n v="9"/>
    <n v="17"/>
    <n v="8"/>
    <n v="13"/>
    <n v="3"/>
    <n v="21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306"/>
    <x v="18"/>
    <d v="2020-08-10T12:20:5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306"/>
    <x v="19"/>
    <d v="2020-08-10T12:20:53"/>
    <n v="100"/>
    <n v="1"/>
    <n v="2"/>
    <n v="100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306"/>
    <x v="20"/>
    <d v="2020-08-10T12:20:53"/>
    <n v="134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306"/>
    <x v="21"/>
    <d v="2020-08-10T12:20:5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5"/>
    <x v="7"/>
    <d v="2020-08-10T12:21:43"/>
    <n v="12"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5"/>
    <x v="10"/>
    <d v="2020-08-10T12:21:43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6"/>
    <x v="9"/>
    <d v="2020-08-10T12:22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6"/>
    <x v="10"/>
    <d v="2020-08-10T12:22:15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6"/>
    <x v="24"/>
    <d v="2020-08-10T12:22:15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6"/>
    <x v="11"/>
    <d v="2020-08-10T12:22:1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6"/>
    <x v="12"/>
    <d v="2020-08-10T12:22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6"/>
    <x v="14"/>
    <d v="2020-08-10T12:22:15"/>
    <n v="2"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6"/>
    <x v="16"/>
    <d v="2020-08-10T12:22:15"/>
    <n v="7"/>
    <m/>
    <m/>
    <n v="1"/>
    <n v="2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6"/>
    <x v="18"/>
    <d v="2020-08-10T12:22:1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6"/>
    <x v="19"/>
    <d v="2020-08-10T12:22:15"/>
    <n v="24"/>
    <n v="0"/>
    <n v="3"/>
    <n v="2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6"/>
    <x v="20"/>
    <d v="2020-08-10T12:22:15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6"/>
    <x v="21"/>
    <d v="2020-08-10T12:22:1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7"/>
    <x v="7"/>
    <d v="2020-08-10T12:22:35"/>
    <n v="16"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7"/>
    <x v="9"/>
    <d v="2020-08-10T12:22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7"/>
    <x v="10"/>
    <d v="2020-08-10T12:22:35"/>
    <n v="14"/>
    <m/>
    <m/>
    <m/>
    <m/>
    <n v="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7"/>
    <x v="12"/>
    <d v="2020-08-10T12:22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7"/>
    <x v="14"/>
    <d v="2020-08-10T12:22:3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7"/>
    <x v="16"/>
    <d v="2020-08-10T12:22:35"/>
    <n v="15"/>
    <m/>
    <m/>
    <n v="5"/>
    <n v="3"/>
    <n v="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7"/>
    <x v="18"/>
    <d v="2020-08-10T12:22:3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7"/>
    <x v="19"/>
    <d v="2020-08-10T12:22:35"/>
    <n v="79"/>
    <m/>
    <n v="2"/>
    <n v="7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7"/>
    <x v="20"/>
    <d v="2020-08-10T12:22:35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7"/>
    <x v="21"/>
    <d v="2020-08-10T12:22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5"/>
    <x v="0"/>
    <d v="2020-08-10T12:24:05"/>
    <n v="2.4"/>
    <n v="1.6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5"/>
    <x v="23"/>
    <d v="2020-08-10T12:24:0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5"/>
    <x v="7"/>
    <d v="2020-08-10T12:24:05"/>
    <n v="93"/>
    <n v="1"/>
    <n v="6"/>
    <n v="4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5"/>
    <x v="8"/>
    <d v="2020-08-10T12:24:05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5"/>
    <x v="9"/>
    <d v="2020-08-10T12:24:0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5"/>
    <x v="10"/>
    <d v="2020-08-10T12:24:05"/>
    <n v="268"/>
    <m/>
    <m/>
    <m/>
    <m/>
    <n v="48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5"/>
    <x v="24"/>
    <d v="2020-08-10T12:24:05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5"/>
    <x v="11"/>
    <d v="2020-08-10T12:24:05"/>
    <n v="51"/>
    <m/>
    <m/>
    <m/>
    <m/>
    <m/>
    <m/>
    <m/>
    <n v="34"/>
    <m/>
    <n v="1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5"/>
    <x v="12"/>
    <d v="2020-08-10T12:24:05"/>
    <n v="6"/>
    <m/>
    <m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5"/>
    <x v="14"/>
    <d v="2020-08-10T12:24:05"/>
    <n v="5"/>
    <m/>
    <m/>
    <n v="1"/>
    <m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5"/>
    <x v="16"/>
    <d v="2020-08-10T12:24:05"/>
    <n v="225"/>
    <n v="1"/>
    <n v="3"/>
    <n v="24"/>
    <n v="19"/>
    <n v="24"/>
    <n v="55"/>
    <n v="56"/>
    <n v="34"/>
    <m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5"/>
    <x v="18"/>
    <d v="2020-08-10T12:24:05"/>
    <n v="114"/>
    <m/>
    <n v="16"/>
    <n v="114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5"/>
    <x v="19"/>
    <d v="2020-08-10T12:24:05"/>
    <n v="272"/>
    <n v="4"/>
    <n v="0"/>
    <n v="272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5"/>
    <x v="20"/>
    <d v="2020-08-10T12:24:05"/>
    <n v="272"/>
    <n v="2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5"/>
    <x v="21"/>
    <d v="2020-08-10T12:24:05"/>
    <n v="114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0"/>
    <d v="2020-08-10T12:24:35"/>
    <n v="32.4"/>
    <m/>
    <m/>
    <n v="1.8"/>
    <n v="20.25"/>
    <n v="10.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1"/>
    <d v="2020-08-10T12:24:35"/>
    <n v="28"/>
    <n v="2"/>
    <m/>
    <n v="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28"/>
    <d v="2020-08-10T12:24:35"/>
    <n v="19.2"/>
    <m/>
    <m/>
    <n v="4.4000000000000004"/>
    <n v="10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2"/>
    <d v="2020-08-10T12:24:35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0"/>
    <d v="2020-08-10T12:24:58"/>
    <n v="18.850000000000001"/>
    <n v="0.9"/>
    <n v="4.5"/>
    <n v="4.5"/>
    <n v="8.94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1"/>
    <d v="2020-08-10T12:24:58"/>
    <n v="24"/>
    <m/>
    <n v="2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28"/>
    <d v="2020-08-10T12:24:58"/>
    <n v="14"/>
    <m/>
    <m/>
    <n v="4.4000000000000004"/>
    <n v="7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3"/>
    <d v="2020-08-10T12:24:58"/>
    <n v="20"/>
    <m/>
    <m/>
    <m/>
    <m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29"/>
    <d v="2020-08-10T12:24:5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22"/>
    <d v="2020-08-10T12:24:5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5"/>
    <d v="2020-08-10T12:24:58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6"/>
    <d v="2020-08-10T12:24:58"/>
    <n v="7.99"/>
    <m/>
    <n v="7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4"/>
    <x v="7"/>
    <d v="2020-08-10T12:25:21"/>
    <n v="110"/>
    <n v="3"/>
    <n v="5"/>
    <n v="4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4"/>
    <x v="8"/>
    <d v="2020-08-10T12:25:21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4"/>
    <x v="9"/>
    <d v="2020-08-10T12:25:21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4"/>
    <x v="10"/>
    <d v="2020-08-10T12:25:21"/>
    <n v="261"/>
    <m/>
    <m/>
    <m/>
    <m/>
    <n v="54"/>
    <n v="104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4"/>
    <x v="11"/>
    <d v="2020-08-10T12:25:21"/>
    <n v="38"/>
    <m/>
    <m/>
    <m/>
    <m/>
    <m/>
    <m/>
    <m/>
    <n v="12"/>
    <m/>
    <n v="2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4"/>
    <x v="12"/>
    <d v="2020-08-10T12:25:21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4"/>
    <x v="14"/>
    <d v="2020-08-10T12:25:21"/>
    <n v="5"/>
    <m/>
    <m/>
    <m/>
    <m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4"/>
    <x v="16"/>
    <d v="2020-08-10T12:25:21"/>
    <n v="213"/>
    <n v="2"/>
    <n v="3"/>
    <n v="23"/>
    <n v="28"/>
    <n v="27"/>
    <n v="52"/>
    <n v="52"/>
    <n v="12"/>
    <m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5"/>
    <x v="11"/>
    <d v="2020-08-10T12:21:4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5"/>
    <x v="16"/>
    <d v="2020-08-10T12:21:43"/>
    <n v="16"/>
    <m/>
    <m/>
    <n v="4"/>
    <n v="2"/>
    <n v="1"/>
    <n v="4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5"/>
    <x v="37"/>
    <d v="2020-08-10T12:21:4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5"/>
    <x v="18"/>
    <d v="2020-08-10T12:21:43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5"/>
    <x v="19"/>
    <d v="2020-08-10T12:21:43"/>
    <n v="46"/>
    <m/>
    <n v="2"/>
    <n v="4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5"/>
    <x v="20"/>
    <d v="2020-08-10T12:21:43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5"/>
    <x v="21"/>
    <d v="2020-08-10T12:21:4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6"/>
    <s v="105476"/>
    <x v="7"/>
    <d v="2020-08-10T12:22:15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4"/>
    <x v="18"/>
    <d v="2020-08-10T12:25:21"/>
    <n v="9"/>
    <n v="0"/>
    <n v="0"/>
    <n v="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4"/>
    <x v="19"/>
    <d v="2020-08-10T12:25:21"/>
    <n v="314"/>
    <n v="0"/>
    <n v="44"/>
    <n v="314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4"/>
    <x v="20"/>
    <d v="2020-08-10T12:25:21"/>
    <n v="321"/>
    <n v="3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4"/>
    <x v="21"/>
    <d v="2020-08-10T12:25:2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30"/>
    <d v="2020-08-10T12:27:51"/>
    <n v="15.75"/>
    <m/>
    <m/>
    <n v="4.5"/>
    <n v="2.2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31"/>
    <d v="2020-08-10T12:27:5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0"/>
    <d v="2020-08-10T12:27:51"/>
    <n v="23.4"/>
    <m/>
    <n v="5.85"/>
    <n v="13.05"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1"/>
    <d v="2020-08-10T12:27:51"/>
    <n v="16"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5"/>
    <x v="18"/>
    <d v="2020-08-10T12:28:20"/>
    <n v="19"/>
    <m/>
    <n v="3"/>
    <n v="19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5"/>
    <x v="19"/>
    <d v="2020-08-10T12:28:20"/>
    <n v="153"/>
    <n v="1"/>
    <n v="12"/>
    <n v="153"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5"/>
    <x v="20"/>
    <d v="2020-08-10T12:28:20"/>
    <n v="153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5"/>
    <x v="21"/>
    <d v="2020-08-10T12:28:20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6"/>
    <x v="3"/>
    <d v="2020-08-10T12:28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6"/>
    <x v="7"/>
    <d v="2020-08-10T12:28:44"/>
    <n v="34"/>
    <m/>
    <m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6"/>
    <x v="9"/>
    <d v="2020-08-10T12:28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6"/>
    <x v="10"/>
    <d v="2020-08-10T12:28:44"/>
    <n v="52"/>
    <m/>
    <m/>
    <m/>
    <m/>
    <n v="8"/>
    <n v="2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7"/>
    <x v="11"/>
    <d v="2020-08-10T12:29:35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7"/>
    <x v="14"/>
    <d v="2020-08-10T12:29:3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7"/>
    <x v="16"/>
    <d v="2020-08-10T12:29:35"/>
    <n v="12"/>
    <m/>
    <m/>
    <m/>
    <m/>
    <n v="2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7"/>
    <x v="17"/>
    <d v="2020-08-10T12:29:3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7"/>
    <x v="18"/>
    <d v="2020-08-10T12:29:3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7"/>
    <x v="19"/>
    <d v="2020-08-10T12:29:35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7"/>
    <x v="20"/>
    <d v="2020-08-10T12:29:35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7"/>
    <x v="21"/>
    <d v="2020-08-10T12:29:3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9"/>
    <x v="7"/>
    <d v="2020-08-10T12:30:07"/>
    <n v="2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9"/>
    <x v="10"/>
    <d v="2020-08-10T12:30:07"/>
    <n v="6"/>
    <m/>
    <m/>
    <m/>
    <m/>
    <n v="4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9"/>
    <x v="16"/>
    <d v="2020-08-10T12:30:07"/>
    <n v="4"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9"/>
    <x v="18"/>
    <d v="2020-08-10T12:30:07"/>
    <n v="7"/>
    <m/>
    <n v="0"/>
    <n v="7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9"/>
    <x v="19"/>
    <d v="2020-08-10T12:30:07"/>
    <n v="48"/>
    <m/>
    <n v="10"/>
    <n v="48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9"/>
    <x v="20"/>
    <d v="2020-08-10T12:30:07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9"/>
    <x v="21"/>
    <d v="2020-08-10T12:30:07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22"/>
    <x v="7"/>
    <d v="2020-08-10T12:31:26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7"/>
    <x v="23"/>
    <d v="2020-08-10T12:33:2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7"/>
    <x v="7"/>
    <d v="2020-08-10T12:33:29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7"/>
    <x v="9"/>
    <d v="2020-08-10T12:33:2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7"/>
    <x v="10"/>
    <d v="2020-08-10T12:33:29"/>
    <n v="14"/>
    <m/>
    <m/>
    <m/>
    <m/>
    <n v="8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7"/>
    <x v="24"/>
    <d v="2020-08-10T12:33:29"/>
    <n v="4"/>
    <m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7"/>
    <x v="11"/>
    <d v="2020-08-10T12:33:29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7"/>
    <x v="12"/>
    <d v="2020-08-10T12:33:2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7"/>
    <x v="14"/>
    <d v="2020-08-10T12:33:29"/>
    <n v="4"/>
    <m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9"/>
    <x v="18"/>
    <d v="2020-08-10T12:33:53"/>
    <n v="5"/>
    <m/>
    <n v="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9"/>
    <x v="19"/>
    <d v="2020-08-10T12:33:53"/>
    <n v="34"/>
    <m/>
    <n v="2"/>
    <n v="3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9"/>
    <x v="20"/>
    <d v="2020-08-10T12:33:53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9"/>
    <x v="21"/>
    <d v="2020-08-10T12:33:5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07"/>
    <x v="3"/>
    <d v="2020-08-10T12:35:3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07"/>
    <x v="7"/>
    <d v="2020-08-10T12:35:32"/>
    <n v="32"/>
    <m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07"/>
    <x v="9"/>
    <d v="2020-08-10T12:35:3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07"/>
    <x v="10"/>
    <d v="2020-08-10T12:35:32"/>
    <n v="58"/>
    <m/>
    <m/>
    <m/>
    <m/>
    <n v="6"/>
    <n v="3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07"/>
    <x v="11"/>
    <d v="2020-08-10T12:35:32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07"/>
    <x v="12"/>
    <d v="2020-08-10T12:35:3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07"/>
    <x v="14"/>
    <d v="2020-08-10T12:35:32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07"/>
    <x v="16"/>
    <d v="2020-08-10T12:35:32"/>
    <n v="49"/>
    <m/>
    <m/>
    <n v="8"/>
    <n v="8"/>
    <n v="3"/>
    <n v="17"/>
    <n v="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07"/>
    <x v="17"/>
    <d v="2020-08-10T12:35:32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07"/>
    <x v="25"/>
    <d v="2020-08-10T12:35:32"/>
    <n v="7"/>
    <m/>
    <n v="5"/>
    <n v="7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07"/>
    <x v="18"/>
    <d v="2020-08-10T12:35:32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07"/>
    <x v="19"/>
    <d v="2020-08-10T12:35:32"/>
    <n v="163"/>
    <m/>
    <n v="29"/>
    <n v="163"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3"/>
    <d v="2020-08-10T12:24:35"/>
    <n v="36"/>
    <m/>
    <m/>
    <m/>
    <m/>
    <n v="10"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4"/>
    <d v="2020-08-10T12:24:35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22"/>
    <d v="2020-08-10T12:24:3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6"/>
    <d v="2020-08-10T12:24:35"/>
    <n v="6.9"/>
    <m/>
    <n v="2.9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23"/>
    <d v="2020-08-10T12:24:35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7"/>
    <d v="2020-08-10T12:24:35"/>
    <n v="418"/>
    <m/>
    <m/>
    <n v="202"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8"/>
    <d v="2020-08-10T12:24:35"/>
    <n v="14"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9"/>
    <d v="2020-08-10T12:24:35"/>
    <n v="30"/>
    <m/>
    <m/>
    <m/>
    <m/>
    <n v="6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10"/>
    <d v="2020-08-10T12:24:35"/>
    <n v="896"/>
    <m/>
    <m/>
    <m/>
    <m/>
    <n v="228"/>
    <n v="380"/>
    <n v="2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24"/>
    <d v="2020-08-10T12:24:35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11"/>
    <d v="2020-08-10T12:24:35"/>
    <n v="247"/>
    <m/>
    <m/>
    <m/>
    <m/>
    <m/>
    <m/>
    <m/>
    <n v="75"/>
    <m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12"/>
    <d v="2020-08-10T12:24:35"/>
    <n v="34"/>
    <m/>
    <m/>
    <n v="2"/>
    <n v="2"/>
    <n v="6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13"/>
    <d v="2020-08-10T12:24:35"/>
    <n v="3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14"/>
    <d v="2020-08-10T12:24:35"/>
    <n v="22"/>
    <m/>
    <m/>
    <n v="1"/>
    <n v="1"/>
    <n v="3"/>
    <n v="4"/>
    <n v="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15"/>
    <d v="2020-08-10T12:24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16"/>
    <d v="2020-08-10T12:24:35"/>
    <n v="822"/>
    <m/>
    <m/>
    <n v="101"/>
    <n v="108"/>
    <n v="114"/>
    <n v="190"/>
    <n v="148"/>
    <n v="75"/>
    <m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17"/>
    <d v="2020-08-10T12:24:35"/>
    <n v="32"/>
    <n v="1"/>
    <m/>
    <n v="3"/>
    <n v="10"/>
    <n v="5"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25"/>
    <d v="2020-08-10T12:24:35"/>
    <n v="57"/>
    <n v="0"/>
    <n v="25"/>
    <n v="57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37"/>
    <d v="2020-08-10T12:24:35"/>
    <n v="9"/>
    <n v="0"/>
    <n v="0"/>
    <n v="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18"/>
    <d v="2020-08-10T12:24:35"/>
    <n v="182"/>
    <n v="6"/>
    <n v="65"/>
    <n v="182"/>
    <n v="6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19"/>
    <d v="2020-08-10T12:24:35"/>
    <n v="975"/>
    <n v="37"/>
    <n v="211"/>
    <n v="975"/>
    <n v="37"/>
    <n v="2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20"/>
    <d v="2020-08-10T12:24:35"/>
    <n v="975"/>
    <n v="9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17"/>
    <x v="21"/>
    <d v="2020-08-10T12:24:35"/>
    <n v="182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23"/>
    <d v="2020-08-10T12:24:58"/>
    <n v="9"/>
    <m/>
    <m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7"/>
    <d v="2020-08-10T12:24:58"/>
    <n v="377"/>
    <n v="3"/>
    <n v="8"/>
    <n v="170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8"/>
    <d v="2020-08-10T12:24:58"/>
    <n v="9"/>
    <n v="1"/>
    <n v="1"/>
    <n v="2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9"/>
    <d v="2020-08-10T12:24:58"/>
    <n v="10"/>
    <m/>
    <m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10"/>
    <d v="2020-08-10T12:24:58"/>
    <n v="750"/>
    <m/>
    <m/>
    <m/>
    <m/>
    <n v="178"/>
    <n v="324"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24"/>
    <d v="2020-08-10T12:24:58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11"/>
    <d v="2020-08-10T12:24:58"/>
    <n v="131"/>
    <m/>
    <m/>
    <m/>
    <m/>
    <m/>
    <m/>
    <m/>
    <n v="66"/>
    <m/>
    <n v="6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12"/>
    <d v="2020-08-10T12:24:58"/>
    <n v="18"/>
    <m/>
    <m/>
    <n v="2"/>
    <n v="6"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13"/>
    <d v="2020-08-10T12:24:58"/>
    <n v="5"/>
    <m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14"/>
    <d v="2020-08-10T12:24:58"/>
    <n v="14"/>
    <m/>
    <m/>
    <n v="1"/>
    <n v="3"/>
    <n v="1"/>
    <n v="1"/>
    <n v="3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16"/>
    <d v="2020-08-10T12:24:58"/>
    <n v="665"/>
    <n v="2"/>
    <n v="4"/>
    <n v="85"/>
    <n v="98"/>
    <n v="89"/>
    <n v="162"/>
    <n v="126"/>
    <n v="66"/>
    <m/>
    <n v="3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17"/>
    <d v="2020-08-10T12:24:58"/>
    <n v="23"/>
    <m/>
    <n v="1"/>
    <n v="4"/>
    <n v="7"/>
    <n v="2"/>
    <n v="5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18"/>
    <d v="2020-08-10T12:24:58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19"/>
    <d v="2020-08-10T12:24:58"/>
    <n v="829"/>
    <m/>
    <m/>
    <n v="8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20"/>
    <d v="2020-08-10T12:24:58"/>
    <n v="829"/>
    <n v="8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2"/>
    <x v="21"/>
    <d v="2020-08-10T12:24:58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324"/>
    <x v="0"/>
    <d v="2020-08-10T12:25:21"/>
    <n v="5400"/>
    <m/>
    <m/>
    <m/>
    <m/>
    <n v="5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28"/>
    <d v="2020-08-10T12:27:51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3"/>
    <d v="2020-08-10T12:27:51"/>
    <n v="38"/>
    <m/>
    <m/>
    <m/>
    <m/>
    <n v="16"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6"/>
    <d v="2020-08-10T12:27:51"/>
    <n v="7.99"/>
    <n v="3.99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23"/>
    <d v="2020-08-10T12:27:51"/>
    <n v="17"/>
    <n v="3"/>
    <n v="6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32"/>
    <d v="2020-08-10T12:27:51"/>
    <n v="6"/>
    <m/>
    <m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7"/>
    <d v="2020-08-10T12:27:51"/>
    <n v="349"/>
    <n v="6"/>
    <n v="10"/>
    <n v="184"/>
    <n v="148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8"/>
    <d v="2020-08-10T12:27:51"/>
    <n v="7"/>
    <m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9"/>
    <d v="2020-08-10T12:27:51"/>
    <n v="16"/>
    <m/>
    <m/>
    <m/>
    <m/>
    <n v="4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10"/>
    <d v="2020-08-10T12:27:51"/>
    <n v="687"/>
    <m/>
    <m/>
    <m/>
    <m/>
    <n v="120"/>
    <n v="308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24"/>
    <d v="2020-08-10T12:27:51"/>
    <n v="11"/>
    <m/>
    <m/>
    <m/>
    <m/>
    <m/>
    <m/>
    <m/>
    <m/>
    <n v="3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11"/>
    <d v="2020-08-10T12:27:51"/>
    <n v="178"/>
    <m/>
    <m/>
    <m/>
    <m/>
    <m/>
    <m/>
    <m/>
    <n v="91"/>
    <m/>
    <n v="8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12"/>
    <d v="2020-08-10T12:27:51"/>
    <n v="23"/>
    <m/>
    <n v="1"/>
    <n v="4"/>
    <n v="2"/>
    <n v="4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13"/>
    <d v="2020-08-10T12:27:5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14"/>
    <d v="2020-08-10T12:27:51"/>
    <n v="31"/>
    <n v="2"/>
    <n v="3"/>
    <n v="4"/>
    <n v="2"/>
    <n v="4"/>
    <n v="10"/>
    <n v="2"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16"/>
    <d v="2020-08-10T12:27:51"/>
    <n v="657"/>
    <n v="4"/>
    <n v="5"/>
    <n v="92"/>
    <n v="74"/>
    <n v="60"/>
    <n v="154"/>
    <n v="131"/>
    <n v="92"/>
    <m/>
    <n v="4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17"/>
    <d v="2020-08-10T12:27:51"/>
    <n v="27"/>
    <m/>
    <m/>
    <n v="5"/>
    <n v="3"/>
    <n v="8"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18"/>
    <d v="2020-08-10T12:27:51"/>
    <n v="23"/>
    <m/>
    <n v="20"/>
    <n v="23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19"/>
    <d v="2020-08-10T12:27:51"/>
    <n v="623"/>
    <n v="14"/>
    <n v="98"/>
    <n v="623"/>
    <n v="14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20"/>
    <d v="2020-08-10T12:27:51"/>
    <n v="623"/>
    <n v="6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569"/>
    <x v="21"/>
    <d v="2020-08-10T12:27:51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5"/>
    <x v="7"/>
    <d v="2020-08-10T12:28:20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5"/>
    <x v="10"/>
    <d v="2020-08-10T12:28:20"/>
    <n v="36"/>
    <m/>
    <m/>
    <m/>
    <m/>
    <n v="8"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5"/>
    <x v="11"/>
    <d v="2020-08-10T12:28:20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5"/>
    <x v="16"/>
    <d v="2020-08-10T12:28:20"/>
    <n v="27"/>
    <m/>
    <m/>
    <n v="2"/>
    <n v="2"/>
    <n v="4"/>
    <n v="8"/>
    <n v="6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6"/>
    <x v="24"/>
    <d v="2020-08-10T12:28:44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6"/>
    <x v="11"/>
    <d v="2020-08-10T12:28:44"/>
    <n v="12"/>
    <m/>
    <m/>
    <m/>
    <m/>
    <m/>
    <m/>
    <m/>
    <n v="8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6"/>
    <x v="12"/>
    <d v="2020-08-10T12:28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6"/>
    <x v="14"/>
    <d v="2020-08-10T12:28:44"/>
    <n v="2"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6"/>
    <x v="16"/>
    <d v="2020-08-10T12:28:44"/>
    <n v="53"/>
    <m/>
    <m/>
    <n v="6"/>
    <n v="11"/>
    <n v="4"/>
    <n v="12"/>
    <n v="10"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6"/>
    <x v="17"/>
    <d v="2020-08-10T12:28:4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6"/>
    <x v="25"/>
    <d v="2020-08-10T12:28:44"/>
    <n v="1"/>
    <m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6"/>
    <x v="26"/>
    <d v="2020-08-10T12:28:4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6"/>
    <x v="27"/>
    <d v="2020-08-10T12:28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6"/>
    <x v="18"/>
    <d v="2020-08-10T12:28:44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6"/>
    <x v="19"/>
    <d v="2020-08-10T12:28:44"/>
    <n v="86"/>
    <n v="1"/>
    <n v="30"/>
    <n v="86"/>
    <n v="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6"/>
    <x v="20"/>
    <d v="2020-08-10T12:28:44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6"/>
    <x v="21"/>
    <d v="2020-08-10T12:28:44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7"/>
    <x v="1"/>
    <d v="2020-08-10T12:29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7"/>
    <x v="10"/>
    <d v="2020-08-10T12:29:35"/>
    <n v="18"/>
    <m/>
    <m/>
    <m/>
    <m/>
    <n v="4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17"/>
    <x v="24"/>
    <d v="2020-08-10T12:29:3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22"/>
    <x v="16"/>
    <d v="2020-08-10T12:31:26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22"/>
    <x v="17"/>
    <d v="2020-08-10T12:31:26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22"/>
    <x v="18"/>
    <d v="2020-08-10T12:31:2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22"/>
    <x v="19"/>
    <d v="2020-08-10T12:31:2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22"/>
    <x v="20"/>
    <d v="2020-08-10T12:31:2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22"/>
    <x v="21"/>
    <d v="2020-08-10T12:31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7"/>
    <x v="16"/>
    <d v="2020-08-10T12:33:29"/>
    <n v="16"/>
    <m/>
    <m/>
    <n v="3"/>
    <n v="2"/>
    <n v="6"/>
    <n v="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7"/>
    <x v="25"/>
    <d v="2020-08-10T12:33:29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7"/>
    <x v="18"/>
    <d v="2020-08-10T12:33:29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7"/>
    <x v="19"/>
    <d v="2020-08-10T12:33:29"/>
    <n v="119"/>
    <m/>
    <n v="4"/>
    <n v="119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7"/>
    <x v="20"/>
    <d v="2020-08-10T12:33:29"/>
    <n v="119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7"/>
    <x v="21"/>
    <d v="2020-08-10T12:33:29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9"/>
    <x v="7"/>
    <d v="2020-08-10T12:33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9"/>
    <x v="10"/>
    <d v="2020-08-10T12:33:53"/>
    <n v="8"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9"/>
    <x v="11"/>
    <d v="2020-08-10T12:33:53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439"/>
    <x v="16"/>
    <d v="2020-08-10T12:33:53"/>
    <n v="8"/>
    <m/>
    <m/>
    <m/>
    <n v="2"/>
    <n v="1"/>
    <m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07"/>
    <x v="20"/>
    <d v="2020-08-10T12:35:32"/>
    <n v="163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07"/>
    <x v="21"/>
    <d v="2020-08-10T12:35:32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10"/>
    <x v="7"/>
    <d v="2020-08-10T12:36:06"/>
    <n v="20"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10"/>
    <x v="10"/>
    <d v="2020-08-10T12:36:06"/>
    <n v="34"/>
    <m/>
    <m/>
    <m/>
    <m/>
    <n v="8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10"/>
    <x v="11"/>
    <d v="2020-08-10T12:36:06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10"/>
    <x v="16"/>
    <d v="2020-08-10T12:36:06"/>
    <n v="32"/>
    <m/>
    <m/>
    <n v="5"/>
    <n v="5"/>
    <n v="4"/>
    <n v="6"/>
    <n v="7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10"/>
    <x v="18"/>
    <d v="2020-08-10T12:36:06"/>
    <n v="21"/>
    <m/>
    <n v="16"/>
    <n v="21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10"/>
    <x v="19"/>
    <d v="2020-08-10T12:36:06"/>
    <n v="86"/>
    <n v="0"/>
    <n v="34"/>
    <n v="86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10"/>
    <x v="20"/>
    <d v="2020-08-10T12:36:06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510"/>
    <x v="21"/>
    <d v="2020-08-10T12:36:06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2"/>
    <x v="28"/>
    <d v="2020-08-10T12:36:54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2"/>
    <x v="23"/>
    <d v="2020-08-10T12:36:54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2"/>
    <x v="7"/>
    <d v="2020-08-10T12:36:54"/>
    <n v="115"/>
    <n v="2"/>
    <n v="1"/>
    <n v="5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2"/>
    <x v="8"/>
    <d v="2020-08-10T12:36:5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2"/>
    <x v="9"/>
    <d v="2020-08-10T12:36:54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2"/>
    <x v="10"/>
    <d v="2020-08-10T12:36:54"/>
    <n v="204"/>
    <m/>
    <m/>
    <m/>
    <m/>
    <n v="36"/>
    <n v="96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3"/>
    <x v="3"/>
    <d v="2020-08-10T12:40:1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3"/>
    <x v="23"/>
    <d v="2020-08-10T12:40:17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3"/>
    <x v="7"/>
    <d v="2020-08-10T12:40:17"/>
    <n v="40"/>
    <m/>
    <m/>
    <n v="2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3"/>
    <x v="9"/>
    <d v="2020-08-10T12:40:17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3"/>
    <x v="10"/>
    <d v="2020-08-10T12:40:17"/>
    <n v="137"/>
    <m/>
    <m/>
    <m/>
    <m/>
    <n v="28"/>
    <n v="52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3"/>
    <x v="24"/>
    <d v="2020-08-10T12:40:1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3"/>
    <x v="11"/>
    <d v="2020-08-10T12:40:17"/>
    <n v="28"/>
    <m/>
    <m/>
    <m/>
    <m/>
    <m/>
    <m/>
    <m/>
    <n v="16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3"/>
    <x v="12"/>
    <d v="2020-08-10T12:40:17"/>
    <n v="14"/>
    <m/>
    <m/>
    <n v="2"/>
    <n v="2"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258"/>
    <x v="12"/>
    <d v="2020-08-10T12:41:4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258"/>
    <x v="14"/>
    <d v="2020-08-10T12:41:4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258"/>
    <x v="16"/>
    <d v="2020-08-10T12:41:45"/>
    <n v="120"/>
    <m/>
    <n v="1"/>
    <n v="12"/>
    <n v="15"/>
    <n v="16"/>
    <n v="27"/>
    <n v="28"/>
    <n v="11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258"/>
    <x v="17"/>
    <d v="2020-08-10T12:41:45"/>
    <n v="3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258"/>
    <x v="18"/>
    <d v="2020-08-10T12:41:45"/>
    <n v="14"/>
    <n v="1"/>
    <n v="1"/>
    <n v="1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258"/>
    <x v="19"/>
    <d v="2020-08-10T12:41:45"/>
    <n v="173"/>
    <n v="4"/>
    <n v="5"/>
    <n v="173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258"/>
    <x v="20"/>
    <d v="2020-08-10T12:41:45"/>
    <n v="173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258"/>
    <x v="21"/>
    <d v="2020-08-10T12:41:45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2"/>
    <x v="24"/>
    <d v="2020-08-10T12:36:54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2"/>
    <x v="11"/>
    <d v="2020-08-10T12:36:54"/>
    <n v="33"/>
    <m/>
    <m/>
    <m/>
    <m/>
    <m/>
    <m/>
    <m/>
    <n v="18"/>
    <m/>
    <n v="1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2"/>
    <x v="12"/>
    <d v="2020-08-10T12:36:54"/>
    <n v="14"/>
    <m/>
    <m/>
    <n v="2"/>
    <n v="2"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2"/>
    <x v="14"/>
    <d v="2020-08-10T12:36:54"/>
    <n v="9"/>
    <m/>
    <m/>
    <n v="1"/>
    <n v="1"/>
    <m/>
    <n v="4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2"/>
    <x v="16"/>
    <d v="2020-08-10T12:36:54"/>
    <n v="186"/>
    <n v="1"/>
    <n v="1"/>
    <n v="25"/>
    <n v="31"/>
    <n v="18"/>
    <n v="48"/>
    <n v="36"/>
    <n v="18"/>
    <m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2"/>
    <x v="18"/>
    <d v="2020-08-10T12:36:54"/>
    <n v="29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2"/>
    <x v="19"/>
    <d v="2020-08-10T12:36:54"/>
    <n v="179"/>
    <n v="2"/>
    <n v="48"/>
    <n v="176"/>
    <n v="2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2"/>
    <x v="20"/>
    <d v="2020-08-10T12:36:54"/>
    <n v="176"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2"/>
    <x v="21"/>
    <d v="2020-08-10T12:36:54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3"/>
    <x v="14"/>
    <d v="2020-08-10T12:40:17"/>
    <n v="8"/>
    <m/>
    <m/>
    <n v="1"/>
    <n v="1"/>
    <n v="1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3"/>
    <x v="16"/>
    <d v="2020-08-10T12:40:17"/>
    <n v="111"/>
    <m/>
    <m/>
    <n v="11"/>
    <n v="9"/>
    <n v="14"/>
    <n v="26"/>
    <n v="29"/>
    <n v="1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3"/>
    <x v="17"/>
    <d v="2020-08-10T12:40:17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3"/>
    <x v="25"/>
    <d v="2020-08-10T12:40:17"/>
    <n v="34"/>
    <n v="1"/>
    <n v="1"/>
    <n v="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3"/>
    <x v="18"/>
    <d v="2020-08-10T12:40:17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3"/>
    <x v="19"/>
    <d v="2020-08-10T12:40:17"/>
    <n v="344"/>
    <n v="5"/>
    <n v="14"/>
    <n v="344"/>
    <n v="5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3"/>
    <x v="20"/>
    <d v="2020-08-10T12:40:17"/>
    <n v="344"/>
    <n v="3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105723"/>
    <x v="21"/>
    <d v="2020-08-10T12:40:1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258"/>
    <x v="0"/>
    <d v="2020-08-10T12:41:45"/>
    <n v="12.6"/>
    <m/>
    <m/>
    <n v="9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258"/>
    <x v="3"/>
    <d v="2020-08-10T12:41:45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258"/>
    <x v="7"/>
    <d v="2020-08-10T12:41:45"/>
    <n v="56"/>
    <m/>
    <n v="2"/>
    <n v="24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258"/>
    <x v="8"/>
    <d v="2020-08-10T12:41:45"/>
    <n v="3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258"/>
    <x v="9"/>
    <d v="2020-08-10T12:41:4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258"/>
    <x v="10"/>
    <d v="2020-08-10T12:41:45"/>
    <n v="142"/>
    <m/>
    <m/>
    <m/>
    <m/>
    <n v="32"/>
    <n v="54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258"/>
    <x v="11"/>
    <d v="2020-08-10T12:41:45"/>
    <n v="31"/>
    <m/>
    <m/>
    <m/>
    <m/>
    <m/>
    <m/>
    <m/>
    <n v="11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258"/>
    <x v="35"/>
    <d v="2020-08-10T12:41:4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258"/>
    <x v="36"/>
    <d v="2020-08-10T12:41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367"/>
    <x v="0"/>
    <d v="2020-08-10T12:47:17"/>
    <n v="4.05"/>
    <m/>
    <n v="4.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367"/>
    <x v="3"/>
    <d v="2020-08-10T12:47:1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367"/>
    <x v="7"/>
    <d v="2020-08-10T12:47:17"/>
    <n v="40"/>
    <m/>
    <m/>
    <n v="2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367"/>
    <x v="8"/>
    <d v="2020-08-10T12:47:1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367"/>
    <x v="9"/>
    <d v="2020-08-10T12:47:1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367"/>
    <x v="10"/>
    <d v="2020-08-10T12:47:17"/>
    <n v="116"/>
    <m/>
    <m/>
    <m/>
    <m/>
    <n v="12"/>
    <n v="66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310"/>
    <x v="6"/>
    <d v="2020-08-10T12:49:13"/>
    <n v="3.6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310"/>
    <x v="7"/>
    <d v="2020-08-10T12:49:13"/>
    <n v="22"/>
    <m/>
    <n v="2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310"/>
    <x v="9"/>
    <d v="2020-08-10T12:49:13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310"/>
    <x v="10"/>
    <d v="2020-08-10T12:49:13"/>
    <n v="52"/>
    <m/>
    <m/>
    <m/>
    <m/>
    <n v="6"/>
    <n v="2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310"/>
    <x v="11"/>
    <d v="2020-08-10T12:49:13"/>
    <n v="5"/>
    <m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310"/>
    <x v="12"/>
    <d v="2020-08-10T12:49:13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310"/>
    <x v="14"/>
    <d v="2020-08-10T12:49:13"/>
    <n v="4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310"/>
    <x v="16"/>
    <d v="2020-08-10T12:49:13"/>
    <n v="43"/>
    <m/>
    <n v="1"/>
    <n v="3"/>
    <n v="7"/>
    <n v="3"/>
    <n v="13"/>
    <n v="1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09"/>
    <x v="14"/>
    <d v="2020-08-10T12:49:3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09"/>
    <x v="18"/>
    <d v="2020-08-10T12:49:3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09"/>
    <x v="19"/>
    <d v="2020-08-10T12:49:35"/>
    <n v="20"/>
    <m/>
    <n v="9"/>
    <n v="20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09"/>
    <x v="20"/>
    <d v="2020-08-10T12:49:35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09"/>
    <x v="21"/>
    <d v="2020-08-10T12:49:3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0"/>
    <x v="7"/>
    <d v="2020-08-10T14:02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0"/>
    <x v="10"/>
    <d v="2020-08-10T14:02:28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0"/>
    <x v="11"/>
    <d v="2020-08-10T14:02:28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1"/>
    <x v="7"/>
    <d v="2020-08-10T14:03:09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1"/>
    <x v="10"/>
    <d v="2020-08-10T14:03:0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1"/>
    <x v="11"/>
    <d v="2020-08-10T14:03:09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1"/>
    <x v="16"/>
    <d v="2020-08-10T14:03:09"/>
    <n v="8"/>
    <m/>
    <m/>
    <n v="1"/>
    <n v="1"/>
    <m/>
    <n v="1"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1"/>
    <x v="18"/>
    <d v="2020-08-10T14:03:09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1"/>
    <x v="19"/>
    <d v="2020-08-10T14:03:09"/>
    <n v="13"/>
    <m/>
    <n v="22"/>
    <n v="13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1"/>
    <x v="20"/>
    <d v="2020-08-10T14:03:09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3"/>
    <x v="7"/>
    <d v="2020-08-10T14:08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4"/>
    <x v="10"/>
    <d v="2020-08-10T14:08:34"/>
    <n v="18"/>
    <m/>
    <m/>
    <m/>
    <m/>
    <n v="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4"/>
    <x v="11"/>
    <d v="2020-08-10T14:08:34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4"/>
    <x v="16"/>
    <d v="2020-08-10T14:08:34"/>
    <n v="17"/>
    <m/>
    <m/>
    <n v="1"/>
    <n v="3"/>
    <n v="3"/>
    <n v="3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4"/>
    <x v="18"/>
    <d v="2020-08-10T14:08:34"/>
    <n v="3"/>
    <m/>
    <n v="0"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4"/>
    <x v="19"/>
    <d v="2020-08-10T14:08:34"/>
    <n v="52"/>
    <m/>
    <n v="2"/>
    <n v="5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4"/>
    <x v="20"/>
    <d v="2020-08-10T14:08:34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4"/>
    <x v="21"/>
    <d v="2020-08-10T14:08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503"/>
    <x v="7"/>
    <d v="2020-08-10T14:09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367"/>
    <x v="11"/>
    <d v="2020-08-10T12:47:17"/>
    <n v="12"/>
    <m/>
    <m/>
    <m/>
    <m/>
    <m/>
    <m/>
    <m/>
    <n v="6"/>
    <m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367"/>
    <x v="12"/>
    <d v="2020-08-10T12:47:1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367"/>
    <x v="14"/>
    <d v="2020-08-10T12:47:17"/>
    <n v="1"/>
    <m/>
    <m/>
    <m/>
    <m/>
    <n v="1"/>
    <m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367"/>
    <x v="16"/>
    <d v="2020-08-10T12:47:17"/>
    <n v="89"/>
    <m/>
    <m/>
    <n v="11"/>
    <n v="9"/>
    <n v="8"/>
    <n v="33"/>
    <n v="19"/>
    <n v="6"/>
    <m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367"/>
    <x v="17"/>
    <d v="2020-08-10T12:47:17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367"/>
    <x v="25"/>
    <d v="2020-08-10T12:47:17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367"/>
    <x v="18"/>
    <d v="2020-08-10T12:47:17"/>
    <n v="32"/>
    <m/>
    <n v="11"/>
    <n v="32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367"/>
    <x v="19"/>
    <d v="2020-08-10T12:47:17"/>
    <n v="175"/>
    <n v="1"/>
    <n v="18"/>
    <n v="175"/>
    <n v="1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367"/>
    <x v="20"/>
    <d v="2020-08-10T12:47:17"/>
    <n v="175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2"/>
    <s v="200367"/>
    <x v="21"/>
    <d v="2020-08-10T12:47:17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310"/>
    <x v="18"/>
    <d v="2020-08-10T12:49:13"/>
    <n v="12"/>
    <n v="0"/>
    <n v="15"/>
    <n v="12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310"/>
    <x v="19"/>
    <d v="2020-08-10T12:49:13"/>
    <n v="56"/>
    <n v="0"/>
    <n v="78"/>
    <n v="56"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310"/>
    <x v="20"/>
    <d v="2020-08-10T12:49:13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310"/>
    <x v="21"/>
    <d v="2020-08-10T12:49:1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09"/>
    <x v="23"/>
    <d v="2020-08-10T12:49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09"/>
    <x v="12"/>
    <d v="2020-08-10T12:49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0"/>
    <x v="16"/>
    <d v="2020-08-10T14:02:28"/>
    <n v="6"/>
    <m/>
    <m/>
    <m/>
    <n v="1"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0"/>
    <x v="18"/>
    <d v="2020-08-10T14:02:2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0"/>
    <x v="19"/>
    <d v="2020-08-10T14:02:28"/>
    <n v="55"/>
    <m/>
    <n v="1"/>
    <n v="5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0"/>
    <x v="20"/>
    <d v="2020-08-10T14:02:28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0"/>
    <x v="21"/>
    <d v="2020-08-10T14:02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3"/>
    <x v="10"/>
    <d v="2020-08-10T14:08:20"/>
    <n v="28"/>
    <m/>
    <m/>
    <m/>
    <m/>
    <n v="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3"/>
    <x v="24"/>
    <d v="2020-08-10T14:08:2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3"/>
    <x v="11"/>
    <d v="2020-08-10T14:08:20"/>
    <n v="9"/>
    <m/>
    <m/>
    <m/>
    <m/>
    <m/>
    <m/>
    <m/>
    <n v="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3"/>
    <x v="14"/>
    <d v="2020-08-10T14:08:20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3"/>
    <x v="16"/>
    <d v="2020-08-10T14:08:20"/>
    <n v="24"/>
    <n v="2"/>
    <n v="1"/>
    <m/>
    <n v="1"/>
    <n v="2"/>
    <n v="5"/>
    <n v="7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3"/>
    <x v="25"/>
    <d v="2020-08-10T14:08:20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3"/>
    <x v="18"/>
    <d v="2020-08-10T14:08:20"/>
    <n v="6"/>
    <m/>
    <n v="3"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3"/>
    <x v="19"/>
    <d v="2020-08-10T14:08:20"/>
    <n v="86"/>
    <m/>
    <n v="39"/>
    <n v="86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3"/>
    <x v="20"/>
    <d v="2020-08-10T14:08:20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3"/>
    <x v="21"/>
    <d v="2020-08-10T14:08:2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414"/>
    <x v="7"/>
    <d v="2020-08-10T14:08:34"/>
    <n v="8"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503"/>
    <x v="10"/>
    <d v="2020-08-10T14:09:07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503"/>
    <x v="16"/>
    <d v="2020-08-10T14:09:07"/>
    <n v="4"/>
    <m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503"/>
    <x v="18"/>
    <d v="2020-08-10T14:09:07"/>
    <n v="4"/>
    <m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503"/>
    <x v="19"/>
    <d v="2020-08-10T14:09:07"/>
    <n v="28"/>
    <m/>
    <n v="5"/>
    <n v="2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503"/>
    <x v="20"/>
    <d v="2020-08-10T14:09:07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0"/>
    <s v="105503"/>
    <x v="21"/>
    <d v="2020-08-10T14:09:0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308"/>
    <x v="22"/>
    <d v="2020-08-10T14:10:18"/>
    <n v="12"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308"/>
    <x v="5"/>
    <d v="2020-08-10T14:10:18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308"/>
    <x v="23"/>
    <d v="2020-08-10T14:10:18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308"/>
    <x v="7"/>
    <d v="2020-08-10T14:10:18"/>
    <n v="170"/>
    <m/>
    <n v="2"/>
    <n v="76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308"/>
    <x v="9"/>
    <d v="2020-08-10T14:10:18"/>
    <n v="22"/>
    <m/>
    <m/>
    <m/>
    <m/>
    <n v="2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308"/>
    <x v="10"/>
    <d v="2020-08-10T14:10:18"/>
    <n v="468"/>
    <m/>
    <m/>
    <m/>
    <m/>
    <n v="102"/>
    <n v="198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308"/>
    <x v="24"/>
    <d v="2020-08-10T14:10:18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308"/>
    <x v="11"/>
    <d v="2020-08-10T14:10:18"/>
    <n v="84"/>
    <m/>
    <m/>
    <m/>
    <m/>
    <m/>
    <m/>
    <m/>
    <n v="34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308"/>
    <x v="12"/>
    <d v="2020-08-10T14:10:18"/>
    <n v="28"/>
    <m/>
    <m/>
    <n v="6"/>
    <m/>
    <n v="2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308"/>
    <x v="13"/>
    <d v="2020-08-10T14:10:18"/>
    <n v="4"/>
    <m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308"/>
    <x v="14"/>
    <d v="2020-08-10T14:10:18"/>
    <n v="24"/>
    <m/>
    <m/>
    <n v="3"/>
    <m/>
    <n v="1"/>
    <n v="3"/>
    <n v="1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308"/>
    <x v="16"/>
    <d v="2020-08-10T14:10:18"/>
    <n v="462"/>
    <m/>
    <n v="1"/>
    <n v="38"/>
    <n v="46"/>
    <n v="51"/>
    <n v="99"/>
    <n v="168"/>
    <n v="34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308"/>
    <x v="18"/>
    <d v="2020-08-10T14:10:1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308"/>
    <x v="19"/>
    <d v="2020-08-10T14:10:18"/>
    <n v="479"/>
    <n v="1"/>
    <n v="156"/>
    <n v="479"/>
    <n v="1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308"/>
    <x v="20"/>
    <d v="2020-08-10T14:10:18"/>
    <n v="479"/>
    <n v="4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308"/>
    <x v="21"/>
    <d v="2020-08-10T14:10:1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440"/>
    <x v="19"/>
    <d v="2020-08-10T14:11:17"/>
    <n v="52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440"/>
    <x v="20"/>
    <d v="2020-08-10T14:11:17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442"/>
    <x v="7"/>
    <d v="2020-08-10T14:12:0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442"/>
    <x v="10"/>
    <d v="2020-08-10T14:12:02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442"/>
    <x v="16"/>
    <d v="2020-08-10T14:12:02"/>
    <n v="4"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442"/>
    <x v="26"/>
    <d v="2020-08-10T14:12:02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442"/>
    <x v="27"/>
    <d v="2020-08-10T14:12:0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442"/>
    <x v="19"/>
    <d v="2020-08-10T14:12:02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442"/>
    <x v="20"/>
    <d v="2020-08-10T14:12:02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508"/>
    <x v="23"/>
    <d v="2020-08-10T14:12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508"/>
    <x v="10"/>
    <d v="2020-08-10T14:12:27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508"/>
    <x v="12"/>
    <d v="2020-08-10T14:12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508"/>
    <x v="14"/>
    <d v="2020-08-10T14:12:27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508"/>
    <x v="16"/>
    <d v="2020-08-10T14:12:2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508"/>
    <x v="26"/>
    <d v="2020-08-10T14:12:2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508"/>
    <x v="27"/>
    <d v="2020-08-10T14:12:2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508"/>
    <x v="19"/>
    <d v="2020-08-10T14:12:27"/>
    <n v="47"/>
    <m/>
    <n v="2"/>
    <n v="4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8"/>
    <s v="105508"/>
    <x v="20"/>
    <d v="2020-08-10T14:12:27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326"/>
    <x v="0"/>
    <d v="2020-08-10T14:13:18"/>
    <n v="3.6"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326"/>
    <x v="1"/>
    <d v="2020-08-10T14:13:1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326"/>
    <x v="3"/>
    <d v="2020-08-10T14:13:18"/>
    <n v="3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326"/>
    <x v="7"/>
    <d v="2020-08-10T14:13:18"/>
    <n v="153"/>
    <n v="2"/>
    <n v="14"/>
    <n v="78"/>
    <n v="58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326"/>
    <x v="8"/>
    <d v="2020-08-10T14:13:1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326"/>
    <x v="9"/>
    <d v="2020-08-10T14:13:18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326"/>
    <x v="10"/>
    <d v="2020-08-10T14:13:18"/>
    <n v="342"/>
    <m/>
    <m/>
    <m/>
    <m/>
    <n v="56"/>
    <n v="126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326"/>
    <x v="11"/>
    <d v="2020-08-10T14:13:18"/>
    <n v="63"/>
    <m/>
    <m/>
    <m/>
    <m/>
    <m/>
    <m/>
    <m/>
    <n v="29"/>
    <m/>
    <n v="3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326"/>
    <x v="12"/>
    <d v="2020-08-10T14:13:18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326"/>
    <x v="14"/>
    <d v="2020-08-10T14:13:18"/>
    <n v="5"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326"/>
    <x v="16"/>
    <d v="2020-08-10T14:13:18"/>
    <n v="298"/>
    <n v="1"/>
    <n v="9"/>
    <n v="39"/>
    <n v="29"/>
    <n v="28"/>
    <n v="63"/>
    <n v="80"/>
    <n v="30"/>
    <m/>
    <n v="1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326"/>
    <x v="17"/>
    <d v="2020-08-10T14:13:18"/>
    <n v="4"/>
    <m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326"/>
    <x v="26"/>
    <d v="2020-08-10T14:13:18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326"/>
    <x v="27"/>
    <d v="2020-08-10T14:13:1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326"/>
    <x v="19"/>
    <d v="2020-08-10T14:13:18"/>
    <n v="171"/>
    <m/>
    <n v="87"/>
    <n v="171"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326"/>
    <x v="20"/>
    <d v="2020-08-10T14:13:18"/>
    <n v="171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30"/>
    <d v="2020-08-10T14:13:51"/>
    <n v="4.5"/>
    <m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45"/>
    <d v="2020-08-10T14:13:5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1"/>
    <d v="2020-08-10T14:13:51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3"/>
    <d v="2020-08-10T14:13:51"/>
    <n v="28"/>
    <m/>
    <m/>
    <m/>
    <m/>
    <m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22"/>
    <d v="2020-08-10T14:13:51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6"/>
    <d v="2020-08-10T14:13:51"/>
    <n v="3.99"/>
    <m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23"/>
    <d v="2020-08-10T14:13:51"/>
    <n v="16"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32"/>
    <d v="2020-08-10T14:13:5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7"/>
    <d v="2020-08-10T14:13:51"/>
    <n v="275"/>
    <n v="1"/>
    <n v="4"/>
    <n v="148"/>
    <n v="1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39"/>
    <d v="2020-08-10T14:13:5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9"/>
    <d v="2020-08-10T14:13:51"/>
    <n v="20"/>
    <m/>
    <m/>
    <m/>
    <m/>
    <n v="4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10"/>
    <d v="2020-08-10T14:13:51"/>
    <n v="578"/>
    <m/>
    <m/>
    <m/>
    <m/>
    <n v="140"/>
    <n v="248"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24"/>
    <d v="2020-08-10T14:13:51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11"/>
    <d v="2020-08-10T14:13:51"/>
    <n v="78"/>
    <m/>
    <m/>
    <m/>
    <m/>
    <m/>
    <m/>
    <m/>
    <n v="39"/>
    <m/>
    <n v="3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12"/>
    <d v="2020-08-10T14:13:51"/>
    <n v="32"/>
    <m/>
    <m/>
    <n v="8"/>
    <n v="4"/>
    <n v="4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13"/>
    <d v="2020-08-10T14:13:51"/>
    <n v="4"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42"/>
    <d v="2020-08-10T14:13:5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14"/>
    <d v="2020-08-10T14:13:51"/>
    <n v="9"/>
    <m/>
    <m/>
    <n v="2"/>
    <n v="1"/>
    <n v="1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16"/>
    <d v="2020-08-10T14:13:51"/>
    <n v="365"/>
    <n v="1"/>
    <n v="1"/>
    <n v="37"/>
    <n v="32"/>
    <n v="40"/>
    <n v="124"/>
    <n v="97"/>
    <n v="21"/>
    <m/>
    <n v="1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17"/>
    <d v="2020-08-10T14:13:51"/>
    <n v="16"/>
    <m/>
    <m/>
    <n v="1"/>
    <n v="1"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25"/>
    <d v="2020-08-10T14:13:51"/>
    <n v="17"/>
    <m/>
    <n v="2"/>
    <n v="1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37"/>
    <d v="2020-08-10T14:13:51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26"/>
    <d v="2020-08-10T14:13:5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27"/>
    <d v="2020-08-10T14:13:5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18"/>
    <d v="2020-08-10T14:13:51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19"/>
    <d v="2020-08-10T14:13:51"/>
    <n v="301"/>
    <n v="8"/>
    <n v="81"/>
    <n v="301"/>
    <n v="8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20"/>
    <d v="2020-08-10T14:13:51"/>
    <n v="536"/>
    <n v="5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200366"/>
    <x v="21"/>
    <d v="2020-08-10T14:13:5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3"/>
    <x v="7"/>
    <d v="2020-08-10T14:14:21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3"/>
    <x v="10"/>
    <d v="2020-08-10T14:14:21"/>
    <n v="28"/>
    <m/>
    <m/>
    <m/>
    <m/>
    <n v="4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3"/>
    <x v="11"/>
    <d v="2020-08-10T14:14:2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3"/>
    <x v="16"/>
    <d v="2020-08-10T14:14:21"/>
    <n v="18"/>
    <m/>
    <m/>
    <n v="3"/>
    <m/>
    <n v="2"/>
    <n v="7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3"/>
    <x v="18"/>
    <d v="2020-08-10T14:14:21"/>
    <n v="3"/>
    <m/>
    <n v="2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3"/>
    <x v="19"/>
    <d v="2020-08-10T14:14:21"/>
    <n v="98"/>
    <m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3"/>
    <x v="20"/>
    <d v="2020-08-10T14:14:21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3"/>
    <x v="21"/>
    <d v="2020-08-10T14:14:2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4"/>
    <x v="3"/>
    <d v="2020-08-10T14:14:53"/>
    <n v="8"/>
    <m/>
    <m/>
    <m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4"/>
    <x v="7"/>
    <d v="2020-08-10T14:14:53"/>
    <n v="11"/>
    <n v="1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4"/>
    <x v="10"/>
    <d v="2020-08-10T14:14:53"/>
    <n v="18"/>
    <m/>
    <m/>
    <m/>
    <m/>
    <n v="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4"/>
    <x v="11"/>
    <d v="2020-08-10T14:14:53"/>
    <n v="7"/>
    <m/>
    <m/>
    <m/>
    <m/>
    <m/>
    <m/>
    <m/>
    <n v="2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4"/>
    <x v="16"/>
    <d v="2020-08-10T14:14:53"/>
    <n v="20"/>
    <n v="1"/>
    <m/>
    <m/>
    <n v="5"/>
    <n v="2"/>
    <n v="2"/>
    <n v="5"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4"/>
    <x v="17"/>
    <d v="2020-08-10T14:14:53"/>
    <n v="4"/>
    <m/>
    <m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4"/>
    <x v="18"/>
    <d v="2020-08-10T14:14:53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4"/>
    <x v="19"/>
    <d v="2020-08-10T14:14:53"/>
    <n v="36"/>
    <m/>
    <n v="1"/>
    <n v="3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4"/>
    <x v="20"/>
    <d v="2020-08-10T14:14:53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4"/>
    <x v="21"/>
    <d v="2020-08-10T14:14:53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5"/>
    <x v="7"/>
    <d v="2020-08-10T14:16:58"/>
    <n v="16"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5"/>
    <x v="9"/>
    <d v="2020-08-10T14:16:5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7"/>
    <x v="7"/>
    <d v="2020-08-10T14:17:34"/>
    <n v="18"/>
    <m/>
    <m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7"/>
    <x v="8"/>
    <d v="2020-08-10T14:17:3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7"/>
    <x v="10"/>
    <d v="2020-08-10T14:17:34"/>
    <n v="54"/>
    <m/>
    <m/>
    <m/>
    <m/>
    <n v="10"/>
    <n v="2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7"/>
    <x v="11"/>
    <d v="2020-08-10T14:17:34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7"/>
    <x v="16"/>
    <d v="2020-08-10T14:17:34"/>
    <n v="41"/>
    <m/>
    <m/>
    <n v="2"/>
    <n v="7"/>
    <n v="5"/>
    <n v="10"/>
    <n v="12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7"/>
    <x v="18"/>
    <d v="2020-08-10T14:17:3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7"/>
    <x v="19"/>
    <d v="2020-08-10T14:17:34"/>
    <n v="47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7"/>
    <x v="20"/>
    <d v="2020-08-10T14:17:34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7"/>
    <x v="21"/>
    <d v="2020-08-10T14:17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8"/>
    <x v="7"/>
    <d v="2020-08-10T14:17:53"/>
    <n v="12"/>
    <n v="2"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8"/>
    <x v="10"/>
    <d v="2020-08-10T14:17:53"/>
    <n v="22"/>
    <m/>
    <m/>
    <m/>
    <m/>
    <n v="4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8"/>
    <x v="11"/>
    <d v="2020-08-10T14:17:53"/>
    <n v="7"/>
    <m/>
    <m/>
    <m/>
    <m/>
    <m/>
    <m/>
    <m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8"/>
    <x v="16"/>
    <d v="2020-08-10T14:17:53"/>
    <n v="23"/>
    <n v="1"/>
    <m/>
    <n v="3"/>
    <n v="2"/>
    <n v="2"/>
    <n v="3"/>
    <n v="6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8"/>
    <x v="18"/>
    <d v="2020-08-10T14:17:53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8"/>
    <x v="19"/>
    <d v="2020-08-10T14:17:53"/>
    <n v="48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8"/>
    <x v="20"/>
    <d v="2020-08-10T14:17:53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8"/>
    <x v="21"/>
    <d v="2020-08-10T14:17:5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9"/>
    <x v="7"/>
    <d v="2020-08-10T14:18:0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9"/>
    <x v="10"/>
    <d v="2020-08-10T14:18:0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9"/>
    <x v="11"/>
    <d v="2020-08-10T14:18:0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9"/>
    <x v="16"/>
    <d v="2020-08-10T14:18:09"/>
    <n v="4"/>
    <m/>
    <m/>
    <n v="1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9"/>
    <x v="18"/>
    <d v="2020-08-10T14:18:0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9"/>
    <x v="19"/>
    <d v="2020-08-10T14:18:09"/>
    <n v="28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9"/>
    <x v="20"/>
    <d v="2020-08-10T14:18:09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9"/>
    <x v="21"/>
    <d v="2020-08-10T14:18:0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5"/>
    <x v="23"/>
    <d v="2020-08-10T14:18:3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5"/>
    <x v="7"/>
    <d v="2020-08-10T14:18:35"/>
    <n v="16"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5"/>
    <x v="9"/>
    <d v="2020-08-10T14:18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5"/>
    <x v="10"/>
    <d v="2020-08-10T14:18:35"/>
    <n v="30"/>
    <m/>
    <m/>
    <m/>
    <m/>
    <n v="2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5"/>
    <x v="11"/>
    <d v="2020-08-10T14:18:35"/>
    <n v="9"/>
    <m/>
    <m/>
    <m/>
    <m/>
    <m/>
    <m/>
    <m/>
    <n v="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5"/>
    <x v="12"/>
    <d v="2020-08-10T14:18:35"/>
    <n v="4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5"/>
    <x v="14"/>
    <d v="2020-08-10T14:18:35"/>
    <n v="2"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5"/>
    <x v="16"/>
    <d v="2020-08-10T14:18:35"/>
    <n v="29"/>
    <m/>
    <m/>
    <n v="5"/>
    <n v="3"/>
    <n v="1"/>
    <n v="5"/>
    <n v="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5"/>
    <x v="18"/>
    <d v="2020-08-10T14:18:35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5"/>
    <x v="19"/>
    <d v="2020-08-10T14:18:35"/>
    <n v="55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5"/>
    <x v="20"/>
    <d v="2020-08-10T14:18:35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5"/>
    <x v="21"/>
    <d v="2020-08-10T14:18:3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6"/>
    <x v="7"/>
    <d v="2020-08-10T14:18:5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6"/>
    <x v="10"/>
    <d v="2020-08-10T14:18:59"/>
    <n v="12"/>
    <m/>
    <m/>
    <m/>
    <m/>
    <n v="2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6"/>
    <x v="11"/>
    <d v="2020-08-10T14:18:5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6"/>
    <x v="16"/>
    <d v="2020-08-10T14:18:59"/>
    <n v="8"/>
    <m/>
    <m/>
    <n v="1"/>
    <m/>
    <n v="1"/>
    <n v="1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6"/>
    <x v="18"/>
    <d v="2020-08-10T14:18:59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6"/>
    <x v="19"/>
    <d v="2020-08-10T14:18:59"/>
    <n v="48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6"/>
    <x v="20"/>
    <d v="2020-08-10T14:18:59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6"/>
    <x v="21"/>
    <d v="2020-08-10T14:18:5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7"/>
    <x v="7"/>
    <d v="2020-08-10T14:19:16"/>
    <n v="35"/>
    <m/>
    <n v="1"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7"/>
    <x v="10"/>
    <d v="2020-08-10T14:19:16"/>
    <n v="97"/>
    <m/>
    <m/>
    <m/>
    <m/>
    <n v="10"/>
    <n v="42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7"/>
    <x v="11"/>
    <d v="2020-08-10T14:19:16"/>
    <n v="28"/>
    <m/>
    <m/>
    <m/>
    <m/>
    <m/>
    <m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7"/>
    <x v="16"/>
    <d v="2020-08-10T14:19:16"/>
    <n v="88"/>
    <m/>
    <n v="1"/>
    <n v="9"/>
    <n v="8"/>
    <n v="5"/>
    <n v="21"/>
    <n v="23"/>
    <n v="14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7"/>
    <x v="18"/>
    <d v="2020-08-10T14:19:16"/>
    <n v="38"/>
    <m/>
    <n v="4"/>
    <n v="38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7"/>
    <x v="19"/>
    <d v="2020-08-10T14:19:16"/>
    <n v="123"/>
    <m/>
    <m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7"/>
    <x v="20"/>
    <d v="2020-08-10T14:19:16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87"/>
    <x v="21"/>
    <d v="2020-08-10T14:19:16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96"/>
    <x v="7"/>
    <d v="2020-08-10T14:19:39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96"/>
    <x v="10"/>
    <d v="2020-08-10T14:19:39"/>
    <n v="26"/>
    <m/>
    <m/>
    <m/>
    <m/>
    <m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96"/>
    <x v="16"/>
    <d v="2020-08-10T14:19:39"/>
    <n v="15"/>
    <m/>
    <m/>
    <n v="1"/>
    <n v="1"/>
    <m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5"/>
    <x v="10"/>
    <d v="2020-08-10T14:16:58"/>
    <n v="48"/>
    <m/>
    <m/>
    <m/>
    <m/>
    <n v="2"/>
    <n v="2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5"/>
    <x v="11"/>
    <d v="2020-08-10T14:16:58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5"/>
    <x v="12"/>
    <d v="2020-08-10T14:16:5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5"/>
    <x v="14"/>
    <d v="2020-08-10T14:16:5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5"/>
    <x v="16"/>
    <d v="2020-08-10T14:16:58"/>
    <n v="36"/>
    <m/>
    <m/>
    <n v="6"/>
    <n v="2"/>
    <n v="1"/>
    <n v="12"/>
    <n v="1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5"/>
    <x v="18"/>
    <d v="2020-08-10T14:16:58"/>
    <n v="2"/>
    <m/>
    <n v="3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5"/>
    <x v="19"/>
    <d v="2020-08-10T14:16:58"/>
    <n v="35"/>
    <m/>
    <n v="20"/>
    <n v="35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5"/>
    <x v="20"/>
    <d v="2020-08-10T14:16:58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5"/>
    <x v="21"/>
    <d v="2020-08-10T14:16:5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6"/>
    <x v="10"/>
    <d v="2020-08-10T14:17:18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6"/>
    <x v="16"/>
    <d v="2020-08-10T14:17:1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6"/>
    <x v="18"/>
    <d v="2020-08-10T14:17:18"/>
    <n v="3"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6"/>
    <x v="19"/>
    <d v="2020-08-10T14:17:1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6"/>
    <x v="20"/>
    <d v="2020-08-10T14:17:1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6"/>
    <x v="21"/>
    <d v="2020-08-10T14:17:1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47"/>
    <x v="0"/>
    <d v="2020-08-10T14:17:34"/>
    <n v="2.7"/>
    <m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96"/>
    <x v="18"/>
    <d v="2020-08-10T14:19:39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96"/>
    <x v="19"/>
    <d v="2020-08-10T14:19:39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96"/>
    <x v="20"/>
    <d v="2020-08-10T14:19:39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496"/>
    <x v="21"/>
    <d v="2020-08-10T14:19:3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504"/>
    <x v="7"/>
    <d v="2020-08-10T14:20:12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504"/>
    <x v="10"/>
    <d v="2020-08-10T14:20:12"/>
    <n v="22"/>
    <m/>
    <m/>
    <m/>
    <m/>
    <n v="4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504"/>
    <x v="11"/>
    <d v="2020-08-10T14:20:12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504"/>
    <x v="16"/>
    <d v="2020-08-10T14:20:12"/>
    <n v="19"/>
    <m/>
    <m/>
    <n v="2"/>
    <n v="3"/>
    <n v="2"/>
    <n v="4"/>
    <n v="5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4"/>
    <d v="2020-08-10T14:21:5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29"/>
    <d v="2020-08-10T14:21:53"/>
    <n v="5"/>
    <m/>
    <m/>
    <m/>
    <m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6"/>
    <d v="2020-08-10T14:21:53"/>
    <n v="9.08"/>
    <n v="4.3600000000000003"/>
    <n v="1.82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7"/>
    <d v="2020-08-10T14:21:53"/>
    <n v="210"/>
    <n v="7"/>
    <n v="5"/>
    <n v="76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8"/>
    <d v="2020-08-10T14:21:5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9"/>
    <d v="2020-08-10T14:21:53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10"/>
    <d v="2020-08-10T14:21:53"/>
    <n v="542"/>
    <m/>
    <m/>
    <m/>
    <m/>
    <n v="114"/>
    <n v="216"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11"/>
    <d v="2020-08-10T14:21:53"/>
    <n v="89"/>
    <m/>
    <m/>
    <m/>
    <m/>
    <m/>
    <m/>
    <m/>
    <n v="36"/>
    <m/>
    <n v="4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12"/>
    <d v="2020-08-10T14:21:53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13"/>
    <d v="2020-08-10T14:21:53"/>
    <n v="3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14"/>
    <d v="2020-08-10T14:21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15"/>
    <d v="2020-08-10T14:21:5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16"/>
    <d v="2020-08-10T14:21:53"/>
    <n v="445"/>
    <n v="7"/>
    <n v="3"/>
    <n v="38"/>
    <n v="61"/>
    <n v="57"/>
    <n v="108"/>
    <n v="106"/>
    <n v="36"/>
    <m/>
    <n v="2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17"/>
    <d v="2020-08-10T14:21:53"/>
    <n v="15"/>
    <n v="1"/>
    <m/>
    <m/>
    <n v="5"/>
    <m/>
    <n v="2"/>
    <n v="4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18"/>
    <d v="2020-08-10T14:21:53"/>
    <n v="14"/>
    <m/>
    <n v="4"/>
    <n v="1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19"/>
    <d v="2020-08-10T14:21:53"/>
    <n v="521"/>
    <n v="1"/>
    <n v="116"/>
    <n v="521"/>
    <n v="1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20"/>
    <d v="2020-08-10T14:21:53"/>
    <n v="521"/>
    <n v="5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21"/>
    <d v="2020-08-10T14:21:53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2"/>
    <x v="3"/>
    <d v="2020-08-10T14:22:3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2"/>
    <x v="7"/>
    <d v="2020-08-10T14:22:35"/>
    <n v="9"/>
    <m/>
    <n v="1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2"/>
    <x v="10"/>
    <d v="2020-08-10T14:22:35"/>
    <n v="38"/>
    <m/>
    <m/>
    <m/>
    <m/>
    <n v="8"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2"/>
    <x v="11"/>
    <d v="2020-08-10T14:22:35"/>
    <n v="4"/>
    <m/>
    <m/>
    <m/>
    <m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2"/>
    <x v="16"/>
    <d v="2020-08-10T14:22:35"/>
    <n v="27"/>
    <m/>
    <n v="1"/>
    <n v="3"/>
    <n v="1"/>
    <n v="4"/>
    <n v="10"/>
    <n v="5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2"/>
    <x v="17"/>
    <d v="2020-08-10T14:22:3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2"/>
    <x v="18"/>
    <d v="2020-08-10T14:22:3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2"/>
    <x v="19"/>
    <d v="2020-08-10T14:22:35"/>
    <n v="48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2"/>
    <x v="20"/>
    <d v="2020-08-10T14:22:35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2"/>
    <x v="21"/>
    <d v="2020-08-10T14:22:3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3"/>
    <x v="23"/>
    <d v="2020-08-10T14:22:5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3"/>
    <x v="7"/>
    <d v="2020-08-10T14:22:50"/>
    <n v="33"/>
    <n v="1"/>
    <m/>
    <n v="2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3"/>
    <x v="9"/>
    <d v="2020-08-10T14:22:5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3"/>
    <x v="10"/>
    <d v="2020-08-10T14:22:50"/>
    <n v="117"/>
    <m/>
    <m/>
    <m/>
    <m/>
    <n v="20"/>
    <n v="40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3"/>
    <x v="24"/>
    <d v="2020-08-10T14:22:50"/>
    <n v="4"/>
    <m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3"/>
    <x v="11"/>
    <d v="2020-08-10T14:22:50"/>
    <n v="19"/>
    <m/>
    <m/>
    <m/>
    <m/>
    <m/>
    <m/>
    <m/>
    <n v="6"/>
    <m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3"/>
    <x v="12"/>
    <d v="2020-08-10T14:22:5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3"/>
    <x v="14"/>
    <d v="2020-08-10T14:22:50"/>
    <n v="5"/>
    <n v="1"/>
    <n v="1"/>
    <m/>
    <m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3"/>
    <x v="16"/>
    <d v="2020-08-10T14:22:50"/>
    <n v="89"/>
    <n v="1"/>
    <m/>
    <n v="10"/>
    <n v="6"/>
    <n v="10"/>
    <n v="20"/>
    <n v="29"/>
    <n v="6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3"/>
    <x v="18"/>
    <d v="2020-08-10T14:22:50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3"/>
    <x v="19"/>
    <d v="2020-08-10T14:22:50"/>
    <n v="110"/>
    <m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3"/>
    <x v="20"/>
    <d v="2020-08-10T14:22:50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504"/>
    <x v="18"/>
    <d v="2020-08-10T14:20:12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504"/>
    <x v="19"/>
    <d v="2020-08-10T14:20:12"/>
    <n v="35"/>
    <m/>
    <n v="5"/>
    <n v="3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504"/>
    <x v="20"/>
    <d v="2020-08-10T14:20:12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3"/>
    <s v="105504"/>
    <x v="21"/>
    <d v="2020-08-10T14:20: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0"/>
    <d v="2020-08-10T14:21:53"/>
    <n v="4.5"/>
    <m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1"/>
    <d v="2020-08-10T14:21:53"/>
    <n v="11"/>
    <n v="1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2"/>
    <d v="2020-08-10T14:21:5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0"/>
    <s v="105104"/>
    <x v="3"/>
    <d v="2020-08-10T14:21:53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3"/>
    <x v="21"/>
    <d v="2020-08-10T14:22:50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4"/>
    <x v="7"/>
    <d v="2020-08-10T14:23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4"/>
    <x v="10"/>
    <d v="2020-08-10T14:23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4"/>
    <x v="11"/>
    <d v="2020-08-10T14:23:07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4"/>
    <x v="16"/>
    <d v="2020-08-10T14:23:07"/>
    <n v="3"/>
    <m/>
    <m/>
    <m/>
    <n v="1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4"/>
    <x v="18"/>
    <d v="2020-08-10T14:23:07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4"/>
    <x v="19"/>
    <d v="2020-08-10T14:23:07"/>
    <n v="38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4"/>
    <x v="20"/>
    <d v="2020-08-10T14:23:07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4"/>
    <x v="21"/>
    <d v="2020-08-10T14:23:0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5"/>
    <x v="23"/>
    <d v="2020-08-10T14:23:2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5"/>
    <x v="7"/>
    <d v="2020-08-10T14:23:29"/>
    <n v="14"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5"/>
    <x v="10"/>
    <d v="2020-08-10T14:23:29"/>
    <n v="54"/>
    <m/>
    <m/>
    <m/>
    <m/>
    <n v="12"/>
    <n v="1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5"/>
    <x v="24"/>
    <d v="2020-08-10T14:23:29"/>
    <n v="5"/>
    <m/>
    <m/>
    <m/>
    <m/>
    <m/>
    <m/>
    <m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5"/>
    <x v="11"/>
    <d v="2020-08-10T14:23:29"/>
    <n v="9"/>
    <m/>
    <m/>
    <m/>
    <m/>
    <m/>
    <m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5"/>
    <x v="14"/>
    <d v="2020-08-10T14:23:29"/>
    <n v="3"/>
    <m/>
    <n v="1"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5"/>
    <x v="16"/>
    <d v="2020-08-10T14:23:29"/>
    <n v="41"/>
    <m/>
    <m/>
    <n v="4"/>
    <n v="3"/>
    <n v="6"/>
    <n v="9"/>
    <n v="12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5"/>
    <x v="19"/>
    <d v="2020-08-10T14:23:29"/>
    <n v="64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5"/>
    <x v="20"/>
    <d v="2020-08-10T14:23:29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6"/>
    <x v="7"/>
    <d v="2020-08-10T14:23:50"/>
    <n v="18"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6"/>
    <x v="10"/>
    <d v="2020-08-10T14:23:50"/>
    <n v="50"/>
    <m/>
    <m/>
    <m/>
    <m/>
    <n v="1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6"/>
    <x v="11"/>
    <d v="2020-08-10T14:23:50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6"/>
    <x v="16"/>
    <d v="2020-08-10T14:23:50"/>
    <n v="38"/>
    <m/>
    <m/>
    <n v="4"/>
    <n v="5"/>
    <n v="5"/>
    <n v="9"/>
    <n v="11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6"/>
    <x v="18"/>
    <d v="2020-08-10T14:23:5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6"/>
    <x v="19"/>
    <d v="2020-08-10T14:23:50"/>
    <n v="51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6"/>
    <x v="20"/>
    <d v="2020-08-10T14:23:50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6"/>
    <x v="21"/>
    <d v="2020-08-10T14:23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7"/>
    <x v="7"/>
    <d v="2020-08-10T14:24:11"/>
    <n v="11"/>
    <m/>
    <n v="1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7"/>
    <x v="9"/>
    <d v="2020-08-10T14:24:1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7"/>
    <x v="10"/>
    <d v="2020-08-10T14:24:11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7"/>
    <x v="11"/>
    <d v="2020-08-10T14:24:11"/>
    <n v="4"/>
    <m/>
    <m/>
    <m/>
    <m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7"/>
    <x v="12"/>
    <d v="2020-08-10T14:24:1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7"/>
    <x v="14"/>
    <d v="2020-08-10T14:24:1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7"/>
    <x v="16"/>
    <d v="2020-08-10T14:24:11"/>
    <n v="15"/>
    <m/>
    <n v="1"/>
    <n v="4"/>
    <n v="1"/>
    <n v="1"/>
    <n v="2"/>
    <n v="3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7"/>
    <x v="18"/>
    <d v="2020-08-10T14:24:11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7"/>
    <x v="19"/>
    <d v="2020-08-10T14:24:11"/>
    <n v="58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7"/>
    <x v="20"/>
    <d v="2020-08-10T14:24:11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7"/>
    <x v="21"/>
    <d v="2020-08-10T14:24:1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8"/>
    <x v="23"/>
    <d v="2020-08-10T14:24:3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8"/>
    <x v="7"/>
    <d v="2020-08-10T14:24:32"/>
    <n v="37"/>
    <m/>
    <n v="7"/>
    <n v="2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8"/>
    <x v="10"/>
    <d v="2020-08-10T14:24:32"/>
    <n v="129"/>
    <m/>
    <m/>
    <m/>
    <m/>
    <n v="22"/>
    <n v="56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1"/>
    <x v="7"/>
    <d v="2020-08-10T14:24:49"/>
    <n v="22"/>
    <m/>
    <n v="1"/>
    <n v="10"/>
    <n v="1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1"/>
    <x v="9"/>
    <d v="2020-08-10T14:24:4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1"/>
    <x v="10"/>
    <d v="2020-08-10T14:24:49"/>
    <n v="87"/>
    <m/>
    <m/>
    <m/>
    <m/>
    <n v="18"/>
    <n v="3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1"/>
    <x v="11"/>
    <d v="2020-08-10T14:24:49"/>
    <n v="10"/>
    <m/>
    <m/>
    <m/>
    <m/>
    <m/>
    <m/>
    <m/>
    <n v="1"/>
    <m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1"/>
    <x v="12"/>
    <d v="2020-08-10T14:24:49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1"/>
    <x v="14"/>
    <d v="2020-08-10T14:24:49"/>
    <n v="3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1"/>
    <x v="16"/>
    <d v="2020-08-10T14:24:49"/>
    <n v="62"/>
    <m/>
    <n v="1"/>
    <n v="5"/>
    <n v="5"/>
    <n v="9"/>
    <n v="15"/>
    <n v="20"/>
    <n v="2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1"/>
    <x v="26"/>
    <d v="2020-08-10T14:24:4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1"/>
    <x v="27"/>
    <d v="2020-08-10T14:24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1"/>
    <x v="18"/>
    <d v="2020-08-10T14:24:49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1"/>
    <x v="19"/>
    <d v="2020-08-10T14:24:49"/>
    <n v="133"/>
    <m/>
    <m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1"/>
    <x v="20"/>
    <d v="2020-08-10T14:24:49"/>
    <n v="133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1"/>
    <x v="21"/>
    <d v="2020-08-10T14:24:49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2"/>
    <x v="7"/>
    <d v="2020-08-10T14:25:16"/>
    <n v="16"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2"/>
    <x v="10"/>
    <d v="2020-08-10T14:25:16"/>
    <n v="38"/>
    <m/>
    <m/>
    <m/>
    <m/>
    <n v="6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2"/>
    <x v="11"/>
    <d v="2020-08-10T14:25:16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8"/>
    <x v="11"/>
    <d v="2020-08-10T14:24:32"/>
    <n v="18"/>
    <m/>
    <m/>
    <m/>
    <m/>
    <m/>
    <m/>
    <m/>
    <n v="7"/>
    <m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8"/>
    <x v="14"/>
    <d v="2020-08-10T14:24:3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8"/>
    <x v="16"/>
    <d v="2020-08-10T14:24:32"/>
    <n v="97"/>
    <m/>
    <n v="4"/>
    <n v="12"/>
    <n v="3"/>
    <n v="11"/>
    <n v="28"/>
    <n v="26"/>
    <n v="7"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8"/>
    <x v="18"/>
    <d v="2020-08-10T14:24:32"/>
    <n v="12"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8"/>
    <x v="19"/>
    <d v="2020-08-10T14:24:32"/>
    <n v="183"/>
    <n v="1"/>
    <n v="17"/>
    <n v="183"/>
    <n v="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8"/>
    <x v="20"/>
    <d v="2020-08-10T14:24:32"/>
    <n v="183"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58"/>
    <x v="21"/>
    <d v="2020-08-10T14:24:3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1"/>
    <x v="23"/>
    <d v="2020-08-10T14:24:4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501"/>
    <x v="10"/>
    <d v="2020-08-10T14:25:33"/>
    <n v="50"/>
    <m/>
    <m/>
    <m/>
    <m/>
    <n v="4"/>
    <n v="3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501"/>
    <x v="11"/>
    <d v="2020-08-10T14:25:33"/>
    <n v="15"/>
    <m/>
    <m/>
    <m/>
    <m/>
    <m/>
    <m/>
    <m/>
    <n v="7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501"/>
    <x v="12"/>
    <d v="2020-08-10T14:25:33"/>
    <n v="6"/>
    <m/>
    <m/>
    <n v="4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501"/>
    <x v="14"/>
    <d v="2020-08-10T14:25:33"/>
    <n v="3"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501"/>
    <x v="16"/>
    <d v="2020-08-10T14:25:33"/>
    <n v="44"/>
    <m/>
    <n v="1"/>
    <n v="5"/>
    <n v="2"/>
    <n v="2"/>
    <n v="17"/>
    <n v="6"/>
    <n v="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501"/>
    <x v="18"/>
    <d v="2020-08-10T14:25:33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501"/>
    <x v="19"/>
    <d v="2020-08-10T14:25:33"/>
    <n v="149"/>
    <m/>
    <m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501"/>
    <x v="20"/>
    <d v="2020-08-10T14:25:33"/>
    <n v="149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501"/>
    <x v="21"/>
    <d v="2020-08-10T14:25:3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78"/>
    <x v="3"/>
    <d v="2020-08-10T14:26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78"/>
    <x v="7"/>
    <d v="2020-08-10T14:26:24"/>
    <n v="28"/>
    <m/>
    <n v="4"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78"/>
    <x v="10"/>
    <d v="2020-08-10T14:26:24"/>
    <n v="66"/>
    <m/>
    <m/>
    <m/>
    <m/>
    <n v="10"/>
    <n v="3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78"/>
    <x v="11"/>
    <d v="2020-08-10T14:26:24"/>
    <n v="5"/>
    <m/>
    <m/>
    <m/>
    <m/>
    <m/>
    <m/>
    <m/>
    <n v="3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78"/>
    <x v="16"/>
    <d v="2020-08-10T14:26:24"/>
    <n v="51"/>
    <m/>
    <n v="2"/>
    <n v="3"/>
    <n v="9"/>
    <n v="5"/>
    <n v="15"/>
    <n v="13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78"/>
    <x v="17"/>
    <d v="2020-08-10T14:26:2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78"/>
    <x v="18"/>
    <d v="2020-08-10T14:26:24"/>
    <n v="10"/>
    <m/>
    <n v="0"/>
    <n v="10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78"/>
    <x v="19"/>
    <d v="2020-08-10T14:26:24"/>
    <n v="57"/>
    <m/>
    <n v="12"/>
    <n v="57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78"/>
    <x v="20"/>
    <d v="2020-08-10T14:26:24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78"/>
    <x v="21"/>
    <d v="2020-08-10T14:26:2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79"/>
    <x v="7"/>
    <d v="2020-08-10T14:26:45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79"/>
    <x v="9"/>
    <d v="2020-08-10T14:26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79"/>
    <x v="10"/>
    <d v="2020-08-10T14:26:45"/>
    <n v="32"/>
    <m/>
    <m/>
    <m/>
    <m/>
    <n v="6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79"/>
    <x v="11"/>
    <d v="2020-08-10T14:26:45"/>
    <n v="9"/>
    <m/>
    <m/>
    <m/>
    <m/>
    <m/>
    <m/>
    <m/>
    <n v="9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79"/>
    <x v="12"/>
    <d v="2020-08-10T14:26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79"/>
    <x v="14"/>
    <d v="2020-08-10T14:26:4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79"/>
    <x v="16"/>
    <d v="2020-08-10T14:26:45"/>
    <n v="32"/>
    <m/>
    <m/>
    <m/>
    <n v="7"/>
    <n v="3"/>
    <n v="7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79"/>
    <x v="18"/>
    <d v="2020-08-10T14:26:45"/>
    <n v="6"/>
    <m/>
    <n v="0"/>
    <n v="6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79"/>
    <x v="19"/>
    <d v="2020-08-10T14:26:45"/>
    <n v="91"/>
    <m/>
    <n v="12"/>
    <n v="91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79"/>
    <x v="20"/>
    <d v="2020-08-10T14:26:45"/>
    <n v="91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79"/>
    <x v="21"/>
    <d v="2020-08-10T14:26:4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0"/>
    <x v="1"/>
    <d v="2020-08-10T14:27:0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0"/>
    <x v="3"/>
    <d v="2020-08-10T14:27:0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0"/>
    <x v="7"/>
    <d v="2020-08-10T14:27:04"/>
    <n v="46"/>
    <m/>
    <m/>
    <n v="2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0"/>
    <x v="9"/>
    <d v="2020-08-10T14:27:0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0"/>
    <x v="10"/>
    <d v="2020-08-10T14:27:04"/>
    <n v="98"/>
    <m/>
    <m/>
    <m/>
    <m/>
    <n v="20"/>
    <n v="3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0"/>
    <x v="11"/>
    <d v="2020-08-10T14:27:04"/>
    <n v="24"/>
    <m/>
    <m/>
    <m/>
    <m/>
    <m/>
    <m/>
    <m/>
    <n v="16"/>
    <m/>
    <n v="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0"/>
    <x v="12"/>
    <d v="2020-08-10T14:27:0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0"/>
    <x v="14"/>
    <d v="2020-08-10T14:27:0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0"/>
    <x v="16"/>
    <d v="2020-08-10T14:27:04"/>
    <n v="92"/>
    <m/>
    <m/>
    <n v="11"/>
    <n v="12"/>
    <n v="10"/>
    <n v="18"/>
    <n v="21"/>
    <n v="1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0"/>
    <x v="17"/>
    <d v="2020-08-10T14:27:04"/>
    <n v="2"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0"/>
    <x v="26"/>
    <d v="2020-08-10T14:27:04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0"/>
    <x v="27"/>
    <d v="2020-08-10T14:27:0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0"/>
    <x v="18"/>
    <d v="2020-08-10T14:27:04"/>
    <n v="10"/>
    <m/>
    <n v="5"/>
    <n v="1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0"/>
    <x v="19"/>
    <d v="2020-08-10T14:27:04"/>
    <n v="115"/>
    <m/>
    <n v="33"/>
    <n v="115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0"/>
    <x v="20"/>
    <d v="2020-08-10T14:27:04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0"/>
    <x v="21"/>
    <d v="2020-08-10T14:27:0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1"/>
    <x v="10"/>
    <d v="2020-08-10T14:27:20"/>
    <n v="4"/>
    <m/>
    <m/>
    <m/>
    <m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1"/>
    <x v="11"/>
    <d v="2020-08-10T14:27:20"/>
    <n v="3"/>
    <m/>
    <m/>
    <m/>
    <m/>
    <m/>
    <m/>
    <m/>
    <n v="1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1"/>
    <x v="16"/>
    <d v="2020-08-10T14:27:20"/>
    <n v="4"/>
    <m/>
    <m/>
    <m/>
    <m/>
    <n v="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1"/>
    <x v="26"/>
    <d v="2020-08-10T14:27:20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1"/>
    <x v="27"/>
    <d v="2020-08-10T14:27:2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1"/>
    <x v="18"/>
    <d v="2020-08-10T14:27:20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1"/>
    <x v="19"/>
    <d v="2020-08-10T14:27:20"/>
    <n v="21"/>
    <m/>
    <n v="3"/>
    <n v="2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1"/>
    <x v="20"/>
    <d v="2020-08-10T14:27:2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1"/>
    <x v="21"/>
    <d v="2020-08-10T14:27:2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481"/>
    <x v="35"/>
    <d v="2020-08-10T14:27:20"/>
    <n v="0"/>
    <m/>
    <n v="1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2"/>
    <x v="16"/>
    <d v="2020-08-10T14:25:16"/>
    <n v="31"/>
    <m/>
    <m/>
    <n v="7"/>
    <n v="1"/>
    <n v="3"/>
    <n v="7"/>
    <n v="9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2"/>
    <x v="18"/>
    <d v="2020-08-10T14:25:16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2"/>
    <x v="19"/>
    <d v="2020-08-10T14:25:16"/>
    <n v="55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2"/>
    <x v="20"/>
    <d v="2020-08-10T14:25:16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492"/>
    <x v="21"/>
    <d v="2020-08-10T14:25:1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501"/>
    <x v="23"/>
    <d v="2020-08-10T14:25:33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501"/>
    <x v="7"/>
    <d v="2020-08-10T14:25:33"/>
    <n v="16"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5"/>
    <s v="105501"/>
    <x v="9"/>
    <d v="2020-08-10T14:25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511"/>
    <x v="28"/>
    <d v="2020-08-10T14:27:40"/>
    <n v="3.6"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511"/>
    <x v="7"/>
    <d v="2020-08-10T14:27:40"/>
    <n v="16"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511"/>
    <x v="10"/>
    <d v="2020-08-10T14:27:40"/>
    <n v="30"/>
    <m/>
    <m/>
    <m/>
    <m/>
    <n v="8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511"/>
    <x v="11"/>
    <d v="2020-08-10T14:27:40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511"/>
    <x v="16"/>
    <d v="2020-08-10T14:27:40"/>
    <n v="24"/>
    <m/>
    <m/>
    <n v="5"/>
    <n v="3"/>
    <n v="4"/>
    <n v="4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511"/>
    <x v="26"/>
    <d v="2020-08-10T14:27:40"/>
    <n v="3"/>
    <m/>
    <n v="0"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511"/>
    <x v="27"/>
    <d v="2020-08-10T14:27:4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511"/>
    <x v="18"/>
    <d v="2020-08-10T14:27:40"/>
    <n v="2"/>
    <m/>
    <n v="3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511"/>
    <x v="19"/>
    <d v="2020-08-10T14:27:40"/>
    <n v="65"/>
    <m/>
    <n v="13"/>
    <n v="65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511"/>
    <x v="20"/>
    <d v="2020-08-10T14:27:40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511"/>
    <x v="21"/>
    <d v="2020-08-10T14:27:4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511"/>
    <x v="35"/>
    <d v="2020-08-10T14:27:40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7"/>
    <s v="105511"/>
    <x v="36"/>
    <d v="2020-08-10T14:27: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309"/>
    <x v="7"/>
    <d v="2020-08-10T14:28:09"/>
    <n v="96"/>
    <m/>
    <n v="2"/>
    <n v="38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309"/>
    <x v="9"/>
    <d v="2020-08-10T14:28:09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309"/>
    <x v="10"/>
    <d v="2020-08-10T14:28:09"/>
    <n v="225"/>
    <m/>
    <m/>
    <m/>
    <m/>
    <n v="56"/>
    <n v="86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309"/>
    <x v="11"/>
    <d v="2020-08-10T14:28:09"/>
    <n v="66"/>
    <m/>
    <m/>
    <m/>
    <m/>
    <m/>
    <m/>
    <m/>
    <n v="24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309"/>
    <x v="12"/>
    <d v="2020-08-10T14:28:09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309"/>
    <x v="14"/>
    <d v="2020-08-10T14:28:09"/>
    <n v="3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309"/>
    <x v="16"/>
    <d v="2020-08-10T14:28:09"/>
    <n v="206"/>
    <m/>
    <n v="1"/>
    <n v="19"/>
    <n v="28"/>
    <n v="28"/>
    <n v="43"/>
    <n v="42"/>
    <n v="24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309"/>
    <x v="25"/>
    <d v="2020-08-10T14:28:0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309"/>
    <x v="18"/>
    <d v="2020-08-10T14:28:09"/>
    <n v="34"/>
    <m/>
    <n v="9"/>
    <n v="34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309"/>
    <x v="19"/>
    <d v="2020-08-10T14:28:09"/>
    <n v="360"/>
    <n v="3"/>
    <n v="54"/>
    <n v="360"/>
    <n v="3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309"/>
    <x v="20"/>
    <d v="2020-08-10T14:28:09"/>
    <n v="360"/>
    <n v="3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309"/>
    <x v="21"/>
    <d v="2020-08-10T14:28:09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50"/>
    <x v="7"/>
    <d v="2020-08-10T14:28:45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50"/>
    <x v="10"/>
    <d v="2020-08-10T14:28:45"/>
    <n v="32"/>
    <m/>
    <m/>
    <m/>
    <m/>
    <n v="2"/>
    <n v="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50"/>
    <x v="16"/>
    <d v="2020-08-10T14:28:45"/>
    <n v="21"/>
    <m/>
    <m/>
    <n v="2"/>
    <n v="3"/>
    <n v="1"/>
    <n v="4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50"/>
    <x v="18"/>
    <d v="2020-08-10T14:28:45"/>
    <n v="26"/>
    <m/>
    <n v="1"/>
    <n v="2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50"/>
    <x v="19"/>
    <d v="2020-08-10T14:28:45"/>
    <n v="237"/>
    <n v="1"/>
    <n v="16"/>
    <n v="237"/>
    <n v="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50"/>
    <x v="20"/>
    <d v="2020-08-10T14:28:45"/>
    <n v="237"/>
    <n v="2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50"/>
    <x v="21"/>
    <d v="2020-08-10T14:28:45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50"/>
    <x v="35"/>
    <d v="2020-08-10T14:28:4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50"/>
    <x v="36"/>
    <d v="2020-08-10T14:28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51"/>
    <x v="10"/>
    <d v="2020-08-10T14:29:0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51"/>
    <x v="16"/>
    <d v="2020-08-10T14:29:04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51"/>
    <x v="18"/>
    <d v="2020-08-10T14:29:04"/>
    <n v="10"/>
    <n v="0"/>
    <n v="0"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51"/>
    <x v="19"/>
    <d v="2020-08-10T14:29:04"/>
    <n v="76"/>
    <n v="0"/>
    <n v="1"/>
    <n v="76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51"/>
    <x v="20"/>
    <d v="2020-08-10T14:29:04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51"/>
    <x v="21"/>
    <d v="2020-08-10T14:29:0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2"/>
    <x v="10"/>
    <d v="2020-08-10T14:29:56"/>
    <n v="20"/>
    <m/>
    <m/>
    <m/>
    <m/>
    <n v="2"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2"/>
    <x v="16"/>
    <d v="2020-08-10T14:29:56"/>
    <n v="11"/>
    <m/>
    <m/>
    <m/>
    <m/>
    <n v="1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2"/>
    <x v="18"/>
    <d v="2020-08-10T14:29:56"/>
    <n v="10"/>
    <n v="0"/>
    <n v="0"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2"/>
    <x v="19"/>
    <d v="2020-08-10T14:29:56"/>
    <n v="97"/>
    <n v="0"/>
    <n v="6"/>
    <n v="97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2"/>
    <x v="20"/>
    <d v="2020-08-10T14:29:56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2"/>
    <x v="21"/>
    <d v="2020-08-10T14:29:5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3"/>
    <x v="10"/>
    <d v="2020-08-10T14:30:15"/>
    <n v="14"/>
    <m/>
    <m/>
    <m/>
    <m/>
    <n v="2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3"/>
    <x v="16"/>
    <d v="2020-08-10T14:30:15"/>
    <n v="8"/>
    <m/>
    <m/>
    <m/>
    <m/>
    <n v="1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3"/>
    <x v="18"/>
    <d v="2020-08-10T14:30:1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3"/>
    <x v="19"/>
    <d v="2020-08-10T14:30:15"/>
    <n v="33"/>
    <n v="0"/>
    <n v="3"/>
    <n v="3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3"/>
    <x v="20"/>
    <d v="2020-08-10T14:30:15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3"/>
    <x v="21"/>
    <d v="2020-08-10T14:30:1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4"/>
    <x v="6"/>
    <d v="2020-08-10T14:30:31"/>
    <n v="3993"/>
    <n v="3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4"/>
    <x v="7"/>
    <d v="2020-08-10T14:30:3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4"/>
    <x v="9"/>
    <d v="2020-08-10T14:30:3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4"/>
    <x v="10"/>
    <d v="2020-08-10T14:30:31"/>
    <n v="35"/>
    <m/>
    <m/>
    <m/>
    <m/>
    <n v="4"/>
    <n v="1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4"/>
    <x v="11"/>
    <d v="2020-08-10T14:30:3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4"/>
    <x v="12"/>
    <d v="2020-08-10T14:30:3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4"/>
    <x v="14"/>
    <d v="2020-08-10T14:30:3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4"/>
    <x v="16"/>
    <d v="2020-08-10T14:30:31"/>
    <n v="21"/>
    <n v="1"/>
    <m/>
    <m/>
    <n v="1"/>
    <n v="2"/>
    <n v="6"/>
    <n v="1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4"/>
    <x v="18"/>
    <d v="2020-08-10T14:30:31"/>
    <n v="5"/>
    <n v="0"/>
    <n v="0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4"/>
    <x v="19"/>
    <d v="2020-08-10T14:30:31"/>
    <n v="57"/>
    <n v="0"/>
    <n v="18"/>
    <n v="57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4"/>
    <x v="20"/>
    <d v="2020-08-10T14:30:31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4"/>
    <x v="21"/>
    <d v="2020-08-10T14:30:3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8"/>
    <x v="10"/>
    <d v="2020-08-10T14:30:5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8"/>
    <x v="17"/>
    <d v="2020-08-10T14:30:51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8"/>
    <x v="18"/>
    <d v="2020-08-10T14:30:51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8"/>
    <x v="19"/>
    <d v="2020-08-10T14:30:51"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8"/>
    <x v="20"/>
    <d v="2020-08-10T14:30:51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88"/>
    <x v="21"/>
    <d v="2020-08-10T14:30:5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93"/>
    <x v="10"/>
    <d v="2020-08-10T14:31:1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93"/>
    <x v="11"/>
    <d v="2020-08-10T14:31:13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93"/>
    <x v="16"/>
    <d v="2020-08-10T14:31:13"/>
    <n v="2"/>
    <m/>
    <m/>
    <m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93"/>
    <x v="18"/>
    <d v="2020-08-10T14:31:1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93"/>
    <x v="19"/>
    <d v="2020-08-10T14:31:13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93"/>
    <x v="20"/>
    <d v="2020-08-10T14:31:13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93"/>
    <x v="21"/>
    <d v="2020-08-10T14:31:1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97"/>
    <x v="18"/>
    <d v="2020-08-10T14:31:33"/>
    <n v="5"/>
    <n v="0"/>
    <n v="0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97"/>
    <x v="19"/>
    <d v="2020-08-10T14:31:33"/>
    <n v="22"/>
    <n v="0"/>
    <n v="0"/>
    <n v="2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97"/>
    <x v="20"/>
    <d v="2020-08-10T14:31:33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97"/>
    <x v="21"/>
    <d v="2020-08-10T14:31:3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98"/>
    <x v="10"/>
    <d v="2020-08-10T14:31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98"/>
    <x v="16"/>
    <d v="2020-08-10T14:31:58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98"/>
    <x v="25"/>
    <d v="2020-08-10T14:31:5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98"/>
    <x v="26"/>
    <d v="2020-08-10T14:31:58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98"/>
    <x v="27"/>
    <d v="2020-08-10T14:31:5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98"/>
    <x v="18"/>
    <d v="2020-08-10T14:31:5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98"/>
    <x v="19"/>
    <d v="2020-08-10T14:31:58"/>
    <n v="13"/>
    <m/>
    <n v="1"/>
    <n v="1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98"/>
    <x v="20"/>
    <d v="2020-08-10T14:31:58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9"/>
    <s v="105498"/>
    <x v="21"/>
    <d v="2020-08-10T14:31:5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33"/>
    <x v="19"/>
    <d v="2020-08-10T15:45:1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33"/>
    <x v="20"/>
    <d v="2020-08-10T15:45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34"/>
    <x v="6"/>
    <d v="2020-08-10T15:45:27"/>
    <n v="4.3600000000000003"/>
    <m/>
    <n v="4.36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34"/>
    <x v="10"/>
    <d v="2020-08-10T15:45:27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34"/>
    <x v="13"/>
    <d v="2020-08-10T15:45:2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34"/>
    <x v="16"/>
    <d v="2020-08-10T15:45:27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34"/>
    <x v="19"/>
    <d v="2020-08-10T15:45:2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34"/>
    <x v="20"/>
    <d v="2020-08-10T15:45:2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41"/>
    <x v="7"/>
    <d v="2020-08-10T15:45:4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41"/>
    <x v="10"/>
    <d v="2020-08-10T15:45:49"/>
    <n v="18"/>
    <m/>
    <m/>
    <m/>
    <m/>
    <n v="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41"/>
    <x v="11"/>
    <d v="2020-08-10T15:45:4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41"/>
    <x v="16"/>
    <d v="2020-08-10T15:45:49"/>
    <n v="11"/>
    <m/>
    <m/>
    <m/>
    <n v="1"/>
    <n v="2"/>
    <n v="3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41"/>
    <x v="18"/>
    <d v="2020-08-10T15:45:49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41"/>
    <x v="19"/>
    <d v="2020-08-10T15:45:49"/>
    <n v="29"/>
    <n v="1"/>
    <n v="5"/>
    <n v="29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41"/>
    <x v="20"/>
    <d v="2020-08-10T15:45:49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41"/>
    <x v="21"/>
    <d v="2020-08-10T15:45:4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59"/>
    <x v="7"/>
    <d v="2020-08-10T15:46:2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59"/>
    <x v="10"/>
    <d v="2020-08-10T15:46:22"/>
    <n v="16"/>
    <m/>
    <m/>
    <m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59"/>
    <x v="11"/>
    <d v="2020-08-10T15:46:2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59"/>
    <x v="16"/>
    <d v="2020-08-10T15:46:22"/>
    <n v="12"/>
    <m/>
    <m/>
    <n v="2"/>
    <m/>
    <n v="1"/>
    <n v="3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59"/>
    <x v="26"/>
    <d v="2020-08-10T15:46:22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59"/>
    <x v="27"/>
    <d v="2020-08-10T15:46:2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0"/>
    <x v="16"/>
    <d v="2020-08-10T15:46:34"/>
    <n v="37"/>
    <m/>
    <m/>
    <n v="3"/>
    <n v="4"/>
    <n v="5"/>
    <n v="7"/>
    <n v="17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0"/>
    <x v="18"/>
    <d v="2020-08-10T15:46:34"/>
    <n v="8"/>
    <m/>
    <n v="2"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0"/>
    <x v="19"/>
    <d v="2020-08-10T15:46:34"/>
    <n v="76"/>
    <m/>
    <n v="56"/>
    <n v="76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0"/>
    <x v="20"/>
    <d v="2020-08-10T15:46:34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0"/>
    <x v="21"/>
    <d v="2020-08-10T15:46:3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1"/>
    <x v="7"/>
    <d v="2020-08-10T15:46:51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1"/>
    <x v="10"/>
    <d v="2020-08-10T15:46:51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1"/>
    <x v="24"/>
    <d v="2020-08-10T15:46:5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59"/>
    <x v="19"/>
    <d v="2020-08-10T15:46:22"/>
    <n v="64"/>
    <n v="2"/>
    <m/>
    <n v="6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59"/>
    <x v="20"/>
    <d v="2020-08-10T15:46:22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0"/>
    <x v="7"/>
    <d v="2020-08-10T15:46:34"/>
    <n v="14"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0"/>
    <x v="9"/>
    <d v="2020-08-10T15:46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0"/>
    <x v="10"/>
    <d v="2020-08-10T15:46:34"/>
    <n v="58"/>
    <m/>
    <m/>
    <m/>
    <m/>
    <n v="10"/>
    <n v="1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0"/>
    <x v="11"/>
    <d v="2020-08-10T15:46:3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0"/>
    <x v="12"/>
    <d v="2020-08-10T15:46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0"/>
    <x v="14"/>
    <d v="2020-08-10T15:46:3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1"/>
    <x v="11"/>
    <d v="2020-08-10T15:46:51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1"/>
    <x v="14"/>
    <d v="2020-08-10T15:46:51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1"/>
    <x v="16"/>
    <d v="2020-08-10T15:46:51"/>
    <n v="12"/>
    <m/>
    <m/>
    <m/>
    <n v="3"/>
    <m/>
    <n v="4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1"/>
    <x v="18"/>
    <d v="2020-08-10T15:46:5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1"/>
    <x v="19"/>
    <d v="2020-08-10T15:46:51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1"/>
    <x v="20"/>
    <d v="2020-08-10T15:46:51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1"/>
    <x v="21"/>
    <d v="2020-08-10T15:46:5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2"/>
    <x v="28"/>
    <d v="2020-08-10T15:50:3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2"/>
    <x v="23"/>
    <d v="2020-08-10T15:50:30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2"/>
    <x v="7"/>
    <d v="2020-08-10T15:50:30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2"/>
    <x v="8"/>
    <d v="2020-08-10T15:50:3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2"/>
    <x v="10"/>
    <d v="2020-08-10T15:50:30"/>
    <n v="12"/>
    <m/>
    <m/>
    <m/>
    <m/>
    <n v="4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2"/>
    <x v="11"/>
    <d v="2020-08-10T15:50:30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2"/>
    <x v="12"/>
    <d v="2020-08-10T15:50:3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2"/>
    <x v="14"/>
    <d v="2020-08-10T15:50:3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2"/>
    <x v="16"/>
    <d v="2020-08-10T15:50:30"/>
    <n v="10"/>
    <m/>
    <m/>
    <n v="1"/>
    <n v="1"/>
    <n v="2"/>
    <n v="1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2"/>
    <x v="18"/>
    <d v="2020-08-10T15:50:3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2"/>
    <x v="19"/>
    <d v="2020-08-10T15:50:30"/>
    <n v="33"/>
    <n v="0"/>
    <n v="13"/>
    <n v="33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2"/>
    <x v="20"/>
    <d v="2020-08-10T15:50:30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2"/>
    <x v="21"/>
    <d v="2020-08-10T15:50:3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3"/>
    <x v="5"/>
    <d v="2020-08-10T16:01:04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3"/>
    <x v="6"/>
    <d v="2020-08-10T16:01:04"/>
    <n v="4.3600000000000003"/>
    <n v="4.36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3"/>
    <x v="7"/>
    <d v="2020-08-10T16:01:04"/>
    <n v="16"/>
    <m/>
    <m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3"/>
    <x v="39"/>
    <d v="2020-08-10T16:01:0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3"/>
    <x v="10"/>
    <d v="2020-08-10T16:01:04"/>
    <n v="40"/>
    <m/>
    <m/>
    <m/>
    <m/>
    <n v="6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3"/>
    <x v="11"/>
    <d v="2020-08-10T16:01:04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3"/>
    <x v="13"/>
    <d v="2020-08-10T16:01:04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3"/>
    <x v="14"/>
    <d v="2020-08-10T16:01:0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3"/>
    <x v="16"/>
    <d v="2020-08-10T16:01:04"/>
    <n v="31"/>
    <m/>
    <m/>
    <n v="1"/>
    <n v="7"/>
    <n v="3"/>
    <n v="8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3"/>
    <x v="18"/>
    <d v="2020-08-10T16:01:04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3"/>
    <x v="19"/>
    <d v="2020-08-10T16:01:04"/>
    <n v="70"/>
    <m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3"/>
    <x v="20"/>
    <d v="2020-08-10T16:01:04"/>
    <n v="12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3"/>
    <x v="21"/>
    <d v="2020-08-10T16:01:04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4"/>
    <x v="7"/>
    <d v="2020-08-10T16:02:17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4"/>
    <x v="9"/>
    <d v="2020-08-10T16:02:1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4"/>
    <x v="10"/>
    <d v="2020-08-10T16:02:17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4"/>
    <x v="11"/>
    <d v="2020-08-10T16:02:17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4"/>
    <x v="12"/>
    <d v="2020-08-10T16:02:1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4"/>
    <x v="14"/>
    <d v="2020-08-10T16:02:17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4"/>
    <x v="16"/>
    <d v="2020-08-10T16:02:17"/>
    <n v="16"/>
    <m/>
    <m/>
    <n v="2"/>
    <n v="3"/>
    <m/>
    <n v="3"/>
    <n v="5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5"/>
    <x v="19"/>
    <d v="2020-08-10T16:02:40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5"/>
    <x v="20"/>
    <d v="2020-08-10T16:02:4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6"/>
    <x v="23"/>
    <d v="2020-08-10T16:05:1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6"/>
    <x v="7"/>
    <d v="2020-08-10T16:05:1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6"/>
    <x v="10"/>
    <d v="2020-08-10T16:05:16"/>
    <n v="18"/>
    <m/>
    <m/>
    <m/>
    <m/>
    <n v="6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6"/>
    <x v="11"/>
    <d v="2020-08-10T16:05:1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6"/>
    <x v="12"/>
    <d v="2020-08-10T16:05:1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6"/>
    <x v="14"/>
    <d v="2020-08-10T16:05:1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6"/>
    <x v="16"/>
    <d v="2020-08-10T16:05:16"/>
    <n v="11"/>
    <m/>
    <m/>
    <m/>
    <n v="1"/>
    <n v="3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6"/>
    <x v="26"/>
    <d v="2020-08-10T16:05:16"/>
    <n v="3"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6"/>
    <x v="27"/>
    <d v="2020-08-10T16:05:1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6"/>
    <x v="18"/>
    <d v="2020-08-10T16:05:16"/>
    <n v="10"/>
    <n v="3"/>
    <n v="0"/>
    <n v="1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6"/>
    <x v="19"/>
    <d v="2020-08-10T16:05:16"/>
    <n v="24"/>
    <m/>
    <n v="6"/>
    <n v="2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6"/>
    <x v="20"/>
    <d v="2020-08-10T16:05:16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6"/>
    <x v="21"/>
    <d v="2020-08-10T16:05:1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90"/>
    <x v="7"/>
    <d v="2020-08-10T16:05:38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4"/>
    <x v="18"/>
    <d v="2020-08-10T16:02:17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4"/>
    <x v="19"/>
    <d v="2020-08-10T16:02:17"/>
    <n v="74"/>
    <n v="1"/>
    <m/>
    <n v="7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4"/>
    <x v="20"/>
    <d v="2020-08-10T16:02:17"/>
    <n v="148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4"/>
    <x v="21"/>
    <d v="2020-08-10T16:02:17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5"/>
    <x v="7"/>
    <d v="2020-08-10T16:02:40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5"/>
    <x v="10"/>
    <d v="2020-08-10T16:02:40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5"/>
    <x v="11"/>
    <d v="2020-08-10T16:02:40"/>
    <n v="9"/>
    <m/>
    <m/>
    <m/>
    <m/>
    <m/>
    <m/>
    <m/>
    <n v="1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65"/>
    <x v="16"/>
    <d v="2020-08-10T16:02:40"/>
    <n v="10"/>
    <m/>
    <m/>
    <m/>
    <n v="2"/>
    <m/>
    <n v="4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90"/>
    <x v="9"/>
    <d v="2020-08-10T16:05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90"/>
    <x v="10"/>
    <d v="2020-08-10T16:05:38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90"/>
    <x v="11"/>
    <d v="2020-08-10T16:05:38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90"/>
    <x v="12"/>
    <d v="2020-08-10T16:05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90"/>
    <x v="14"/>
    <d v="2020-08-10T16:05:38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90"/>
    <x v="16"/>
    <d v="2020-08-10T16:05:38"/>
    <n v="8"/>
    <m/>
    <m/>
    <n v="2"/>
    <n v="1"/>
    <n v="3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90"/>
    <x v="18"/>
    <d v="2020-08-10T16:05:38"/>
    <n v="4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4"/>
    <s v="105490"/>
    <x v="21"/>
    <d v="2020-08-10T16:05:38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07"/>
    <x v="0"/>
    <d v="2020-08-10T16:36:48"/>
    <n v="5.85"/>
    <m/>
    <m/>
    <m/>
    <n v="3.15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07"/>
    <x v="1"/>
    <d v="2020-08-10T16:36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07"/>
    <x v="3"/>
    <d v="2020-08-10T16:36:4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07"/>
    <x v="23"/>
    <d v="2020-08-10T16:36:48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07"/>
    <x v="7"/>
    <d v="2020-08-10T16:36:48"/>
    <n v="198"/>
    <m/>
    <m/>
    <n v="106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07"/>
    <x v="8"/>
    <d v="2020-08-10T16:36:48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07"/>
    <x v="9"/>
    <d v="2020-08-10T16:36:48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07"/>
    <x v="10"/>
    <d v="2020-08-10T16:36:48"/>
    <n v="460"/>
    <m/>
    <m/>
    <m/>
    <m/>
    <n v="88"/>
    <n v="178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07"/>
    <x v="24"/>
    <d v="2020-08-10T16:36:48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07"/>
    <x v="11"/>
    <d v="2020-08-10T16:36:48"/>
    <n v="94"/>
    <m/>
    <m/>
    <m/>
    <m/>
    <m/>
    <m/>
    <m/>
    <n v="34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07"/>
    <x v="12"/>
    <d v="2020-08-10T16:36:48"/>
    <n v="28"/>
    <m/>
    <m/>
    <m/>
    <n v="8"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07"/>
    <x v="14"/>
    <d v="2020-08-10T16:36:48"/>
    <n v="15"/>
    <m/>
    <m/>
    <m/>
    <n v="4"/>
    <m/>
    <n v="4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07"/>
    <x v="16"/>
    <d v="2020-08-10T16:36:48"/>
    <n v="395"/>
    <m/>
    <m/>
    <n v="53"/>
    <n v="46"/>
    <n v="44"/>
    <n v="89"/>
    <n v="99"/>
    <n v="34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07"/>
    <x v="17"/>
    <d v="2020-08-10T16:36:48"/>
    <n v="3"/>
    <m/>
    <m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07"/>
    <x v="18"/>
    <d v="2020-08-10T16:36:48"/>
    <n v="9"/>
    <m/>
    <n v="1"/>
    <n v="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07"/>
    <x v="19"/>
    <d v="2020-08-10T16:36:48"/>
    <n v="99"/>
    <n v="1"/>
    <n v="17"/>
    <n v="99"/>
    <n v="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07"/>
    <x v="20"/>
    <d v="2020-08-10T16:36:48"/>
    <n v="124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07"/>
    <x v="33"/>
    <d v="2020-08-10T16:36:4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07"/>
    <x v="21"/>
    <d v="2020-08-10T16:36:4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07"/>
    <x v="34"/>
    <d v="2020-08-10T16:36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1"/>
    <x v="7"/>
    <d v="2020-08-10T16:37:08"/>
    <n v="76"/>
    <m/>
    <m/>
    <n v="4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1"/>
    <x v="9"/>
    <d v="2020-08-10T16:37:08"/>
    <n v="16"/>
    <m/>
    <m/>
    <m/>
    <m/>
    <n v="2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1"/>
    <x v="10"/>
    <d v="2020-08-10T16:37:08"/>
    <n v="193"/>
    <m/>
    <m/>
    <m/>
    <m/>
    <n v="32"/>
    <n v="76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1"/>
    <x v="11"/>
    <d v="2020-08-10T16:37:08"/>
    <n v="43"/>
    <m/>
    <m/>
    <m/>
    <m/>
    <m/>
    <m/>
    <m/>
    <n v="13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1"/>
    <x v="12"/>
    <d v="2020-08-10T16:37:08"/>
    <n v="16"/>
    <m/>
    <m/>
    <m/>
    <m/>
    <n v="2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1"/>
    <x v="14"/>
    <d v="2020-08-10T16:37:08"/>
    <n v="8"/>
    <m/>
    <m/>
    <m/>
    <m/>
    <n v="1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1"/>
    <x v="16"/>
    <d v="2020-08-10T16:37:08"/>
    <n v="163"/>
    <m/>
    <m/>
    <n v="22"/>
    <n v="16"/>
    <n v="16"/>
    <n v="38"/>
    <n v="43"/>
    <n v="13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1"/>
    <x v="18"/>
    <d v="2020-08-10T16:37:08"/>
    <n v="33"/>
    <m/>
    <n v="8"/>
    <n v="33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1"/>
    <x v="19"/>
    <d v="2020-08-10T16:37:08"/>
    <n v="276"/>
    <m/>
    <n v="44"/>
    <n v="276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1"/>
    <x v="20"/>
    <d v="2020-08-10T16:37:08"/>
    <n v="276"/>
    <n v="2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1"/>
    <x v="21"/>
    <d v="2020-08-10T16:37:08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2"/>
    <x v="7"/>
    <d v="2020-08-10T16:37:24"/>
    <n v="29"/>
    <m/>
    <n v="1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2"/>
    <x v="9"/>
    <d v="2020-08-10T16:37:2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2"/>
    <x v="10"/>
    <d v="2020-08-10T16:37:24"/>
    <n v="68"/>
    <m/>
    <m/>
    <m/>
    <m/>
    <n v="20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2"/>
    <x v="11"/>
    <d v="2020-08-10T16:37:24"/>
    <n v="29"/>
    <m/>
    <m/>
    <m/>
    <m/>
    <m/>
    <m/>
    <m/>
    <n v="10"/>
    <m/>
    <n v="1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2"/>
    <x v="12"/>
    <d v="2020-08-10T16:37:2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2"/>
    <x v="14"/>
    <d v="2020-08-10T16:37:2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2"/>
    <x v="16"/>
    <d v="2020-08-10T16:37:24"/>
    <n v="69"/>
    <m/>
    <n v="1"/>
    <n v="6"/>
    <n v="8"/>
    <n v="10"/>
    <n v="12"/>
    <n v="12"/>
    <n v="10"/>
    <m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2"/>
    <x v="18"/>
    <d v="2020-08-10T16:37:24"/>
    <n v="23"/>
    <n v="0"/>
    <n v="4"/>
    <n v="23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2"/>
    <x v="19"/>
    <d v="2020-08-10T16:37:24"/>
    <n v="143"/>
    <n v="0"/>
    <n v="50"/>
    <n v="143"/>
    <n v="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2"/>
    <x v="20"/>
    <d v="2020-08-10T16:37:24"/>
    <n v="144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2"/>
    <x v="21"/>
    <d v="2020-08-10T16:37:24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8"/>
    <x v="0"/>
    <d v="2020-08-10T16:37:43"/>
    <n v="6.3"/>
    <m/>
    <m/>
    <n v="2.7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8"/>
    <x v="28"/>
    <d v="2020-08-10T16:37:43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8"/>
    <x v="22"/>
    <d v="2020-08-10T16:37:4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8"/>
    <x v="23"/>
    <d v="2020-08-10T16:37:43"/>
    <n v="11"/>
    <m/>
    <n v="3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8"/>
    <x v="7"/>
    <d v="2020-08-10T16:37:43"/>
    <n v="168"/>
    <n v="8"/>
    <n v="2"/>
    <n v="6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8"/>
    <x v="8"/>
    <d v="2020-08-10T16:37:43"/>
    <n v="3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8"/>
    <x v="9"/>
    <d v="2020-08-10T16:37:43"/>
    <n v="12"/>
    <m/>
    <m/>
    <m/>
    <m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8"/>
    <x v="10"/>
    <d v="2020-08-10T16:37:43"/>
    <n v="451"/>
    <m/>
    <m/>
    <m/>
    <m/>
    <n v="76"/>
    <n v="168"/>
    <n v="2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8"/>
    <x v="24"/>
    <d v="2020-08-10T16:37:43"/>
    <n v="21"/>
    <m/>
    <m/>
    <m/>
    <m/>
    <m/>
    <m/>
    <m/>
    <m/>
    <n v="12"/>
    <n v="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8"/>
    <x v="11"/>
    <d v="2020-08-10T16:37:43"/>
    <n v="94"/>
    <m/>
    <m/>
    <m/>
    <m/>
    <m/>
    <m/>
    <m/>
    <n v="46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8"/>
    <x v="12"/>
    <d v="2020-08-10T16:37:43"/>
    <n v="18"/>
    <m/>
    <m/>
    <n v="4"/>
    <n v="2"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8"/>
    <x v="14"/>
    <d v="2020-08-10T16:37:43"/>
    <n v="17"/>
    <m/>
    <n v="1"/>
    <n v="2"/>
    <n v="1"/>
    <n v="1"/>
    <n v="4"/>
    <n v="1"/>
    <m/>
    <n v="4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8"/>
    <x v="16"/>
    <d v="2020-08-10T16:37:43"/>
    <n v="381"/>
    <n v="4"/>
    <n v="1"/>
    <n v="32"/>
    <n v="47"/>
    <n v="38"/>
    <n v="86"/>
    <n v="103"/>
    <n v="46"/>
    <m/>
    <n v="2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8"/>
    <x v="25"/>
    <d v="2020-08-10T16:37:43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8"/>
    <x v="26"/>
    <d v="2020-08-10T16:37:43"/>
    <n v="17"/>
    <m/>
    <n v="2"/>
    <n v="1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8"/>
    <x v="27"/>
    <d v="2020-08-10T16:37:43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8"/>
    <x v="18"/>
    <d v="2020-08-10T16:37:43"/>
    <n v="19"/>
    <m/>
    <n v="13"/>
    <n v="19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8"/>
    <x v="19"/>
    <d v="2020-08-10T16:37:43"/>
    <n v="228"/>
    <n v="2"/>
    <n v="64"/>
    <n v="228"/>
    <n v="2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8"/>
    <x v="20"/>
    <d v="2020-08-10T16:37:43"/>
    <n v="246"/>
    <n v="2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318"/>
    <x v="21"/>
    <d v="2020-08-10T16:37:43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25"/>
    <x v="7"/>
    <d v="2020-08-10T16:38:0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25"/>
    <x v="10"/>
    <d v="2020-08-10T16:38:06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25"/>
    <x v="16"/>
    <d v="2020-08-10T16:38:06"/>
    <n v="7"/>
    <m/>
    <m/>
    <n v="1"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25"/>
    <x v="19"/>
    <d v="2020-08-10T16:38:06"/>
    <n v="2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25"/>
    <x v="20"/>
    <d v="2020-08-10T16:38:0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27"/>
    <x v="7"/>
    <d v="2020-08-10T16:38:2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27"/>
    <x v="10"/>
    <d v="2020-08-10T16:38:26"/>
    <n v="14"/>
    <m/>
    <m/>
    <m/>
    <m/>
    <n v="2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27"/>
    <x v="16"/>
    <d v="2020-08-10T16:38:26"/>
    <n v="9"/>
    <m/>
    <m/>
    <m/>
    <n v="2"/>
    <n v="1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27"/>
    <x v="25"/>
    <d v="2020-08-10T16:38:2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27"/>
    <x v="19"/>
    <d v="2020-08-10T16:38:26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27"/>
    <x v="20"/>
    <d v="2020-08-10T16:38:26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28"/>
    <x v="7"/>
    <d v="2020-08-10T16:38:47"/>
    <n v="12"/>
    <m/>
    <m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28"/>
    <x v="10"/>
    <d v="2020-08-10T16:38:47"/>
    <n v="37"/>
    <m/>
    <m/>
    <m/>
    <m/>
    <n v="10"/>
    <n v="1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28"/>
    <x v="16"/>
    <d v="2020-08-10T16:38:47"/>
    <n v="25"/>
    <m/>
    <m/>
    <n v="0"/>
    <n v="6"/>
    <n v="5"/>
    <n v="9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28"/>
    <x v="18"/>
    <d v="2020-08-10T16:38:4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28"/>
    <x v="19"/>
    <d v="2020-08-10T16:38:47"/>
    <n v="93"/>
    <m/>
    <n v="3"/>
    <n v="9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28"/>
    <x v="20"/>
    <d v="2020-08-10T16:38:47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28"/>
    <x v="21"/>
    <d v="2020-08-10T16:38:4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0"/>
    <x v="10"/>
    <d v="2020-08-10T16:40:22"/>
    <n v="12"/>
    <m/>
    <m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0"/>
    <x v="16"/>
    <d v="2020-08-10T16:40:22"/>
    <n v="6"/>
    <m/>
    <m/>
    <m/>
    <m/>
    <m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0"/>
    <x v="19"/>
    <d v="2020-08-10T16:40:22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0"/>
    <x v="20"/>
    <d v="2020-08-10T16:40:2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1"/>
    <x v="7"/>
    <d v="2020-08-10T16:41:10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1"/>
    <x v="10"/>
    <d v="2020-08-10T16:41:10"/>
    <n v="18"/>
    <m/>
    <m/>
    <m/>
    <m/>
    <n v="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1"/>
    <x v="16"/>
    <d v="2020-08-10T16:41:10"/>
    <n v="13"/>
    <m/>
    <m/>
    <m/>
    <n v="4"/>
    <n v="2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1"/>
    <x v="18"/>
    <d v="2020-08-10T16:41:1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2"/>
    <x v="19"/>
    <d v="2020-08-10T16:41:29"/>
    <n v="7"/>
    <m/>
    <n v="15"/>
    <n v="7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2"/>
    <x v="20"/>
    <d v="2020-08-10T16:41:2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6"/>
    <x v="7"/>
    <d v="2020-08-10T16:42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6"/>
    <x v="10"/>
    <d v="2020-08-10T16:42:12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6"/>
    <x v="16"/>
    <d v="2020-08-10T16:42:12"/>
    <n v="4"/>
    <m/>
    <m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6"/>
    <x v="18"/>
    <d v="2020-08-10T16:42:12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6"/>
    <x v="19"/>
    <d v="2020-08-10T16:42:12"/>
    <n v="46"/>
    <m/>
    <n v="6"/>
    <n v="4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6"/>
    <x v="20"/>
    <d v="2020-08-10T16:42:12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6"/>
    <x v="21"/>
    <d v="2020-08-10T16:42:1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89"/>
    <x v="7"/>
    <d v="2020-08-10T16:42:41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89"/>
    <x v="10"/>
    <d v="2020-08-10T16:42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89"/>
    <x v="11"/>
    <d v="2020-08-10T16:42:41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89"/>
    <x v="16"/>
    <d v="2020-08-10T16:42:41"/>
    <n v="7"/>
    <m/>
    <m/>
    <n v="2"/>
    <n v="1"/>
    <m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89"/>
    <x v="19"/>
    <d v="2020-08-10T16:42:41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89"/>
    <x v="20"/>
    <d v="2020-08-10T16:42:4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5"/>
    <x v="22"/>
    <d v="2020-08-10T16:44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5"/>
    <x v="23"/>
    <d v="2020-08-10T16:44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5"/>
    <x v="7"/>
    <d v="2020-08-10T16:44:34"/>
    <n v="22"/>
    <m/>
    <m/>
    <n v="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5"/>
    <x v="39"/>
    <d v="2020-08-10T16:44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5"/>
    <x v="9"/>
    <d v="2020-08-10T16:44:34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5"/>
    <x v="10"/>
    <d v="2020-08-10T16:44:34"/>
    <n v="48"/>
    <m/>
    <m/>
    <m/>
    <m/>
    <n v="8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5"/>
    <x v="11"/>
    <d v="2020-08-10T16:44:34"/>
    <n v="14"/>
    <m/>
    <m/>
    <m/>
    <m/>
    <m/>
    <m/>
    <m/>
    <n v="8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5"/>
    <x v="12"/>
    <d v="2020-08-10T16:44:34"/>
    <n v="6"/>
    <m/>
    <m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5"/>
    <x v="13"/>
    <d v="2020-08-10T16:44:3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1"/>
    <x v="19"/>
    <d v="2020-08-10T16:41:10"/>
    <n v="34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1"/>
    <x v="20"/>
    <d v="2020-08-10T16:41:10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1"/>
    <x v="21"/>
    <d v="2020-08-10T16:41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2"/>
    <x v="7"/>
    <d v="2020-08-10T16:41:2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2"/>
    <x v="10"/>
    <d v="2020-08-10T16:41:29"/>
    <n v="24"/>
    <m/>
    <m/>
    <m/>
    <m/>
    <n v="4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2"/>
    <x v="11"/>
    <d v="2020-08-10T16:41:2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2"/>
    <x v="16"/>
    <d v="2020-08-10T16:41:29"/>
    <n v="15"/>
    <m/>
    <m/>
    <m/>
    <n v="2"/>
    <n v="2"/>
    <n v="4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2"/>
    <x v="18"/>
    <d v="2020-08-10T16:41:29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5"/>
    <x v="14"/>
    <d v="2020-08-10T16:44:34"/>
    <n v="3"/>
    <m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5"/>
    <x v="16"/>
    <d v="2020-08-10T16:44:34"/>
    <n v="46"/>
    <m/>
    <m/>
    <n v="2"/>
    <n v="9"/>
    <n v="4"/>
    <n v="7"/>
    <n v="13"/>
    <n v="8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5"/>
    <x v="18"/>
    <d v="2020-08-10T16:44:3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5"/>
    <x v="19"/>
    <d v="2020-08-10T16:44:34"/>
    <n v="81"/>
    <m/>
    <n v="80"/>
    <n v="81"/>
    <m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5"/>
    <x v="20"/>
    <d v="2020-08-10T16:44:34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7"/>
    <s v="105435"/>
    <x v="21"/>
    <d v="2020-08-10T16:44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30"/>
    <d v="2020-08-11T16:36:40"/>
    <n v="11.25"/>
    <n v="4.05"/>
    <n v="0"/>
    <n v="0"/>
    <n v="0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0"/>
    <d v="2020-08-11T16:36:40"/>
    <n v="11"/>
    <n v="0"/>
    <n v="0"/>
    <n v="4.05"/>
    <n v="3.35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0"/>
    <d v="2020-08-11T16:37:00"/>
    <n v="5.85"/>
    <n v="0"/>
    <n v="0"/>
    <n v="0"/>
    <n v="2.7"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1"/>
    <d v="2020-08-11T16:37:00"/>
    <n v="11"/>
    <n v="0"/>
    <n v="1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28"/>
    <d v="2020-08-11T16:37:00"/>
    <n v="6.4"/>
    <n v="0"/>
    <n v="0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3"/>
    <d v="2020-08-11T16:37:00"/>
    <n v="30"/>
    <m/>
    <m/>
    <m/>
    <m/>
    <n v="8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29"/>
    <d v="2020-08-11T16:37:00"/>
    <n v="3"/>
    <m/>
    <m/>
    <m/>
    <m/>
    <m/>
    <m/>
    <m/>
    <n v="0"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5"/>
    <d v="2020-08-11T16:37:00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6"/>
    <d v="2020-08-11T16:37:00"/>
    <n v="23.6"/>
    <n v="3.99"/>
    <n v="6.9"/>
    <n v="12.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23"/>
    <d v="2020-08-11T16:37:00"/>
    <n v="8"/>
    <n v="0"/>
    <n v="0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30"/>
    <d v="2020-08-11T16:40:27"/>
    <n v="26.1"/>
    <n v="3.15"/>
    <m/>
    <n v="11.7"/>
    <n v="4.5"/>
    <n v="6.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31"/>
    <d v="2020-08-11T16:40:27"/>
    <n v="16.8"/>
    <m/>
    <n v="4.8"/>
    <m/>
    <n v="8.8000000000000007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0"/>
    <d v="2020-08-11T16:40:27"/>
    <n v="40.950000000000003"/>
    <m/>
    <n v="2.7"/>
    <n v="2.25"/>
    <n v="7.65"/>
    <n v="28.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1"/>
    <d v="2020-08-11T16:40:27"/>
    <n v="30"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28"/>
    <d v="2020-08-11T16:40:27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3"/>
    <d v="2020-08-11T16:40:27"/>
    <n v="32"/>
    <m/>
    <m/>
    <m/>
    <m/>
    <n v="10"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29"/>
    <d v="2020-08-11T16:40:27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22"/>
    <d v="2020-08-11T16:40:27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1"/>
    <x v="7"/>
    <d v="2020-08-11T16:40:47"/>
    <n v="154"/>
    <m/>
    <n v="8"/>
    <n v="76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1"/>
    <x v="9"/>
    <d v="2020-08-11T16:40:4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1"/>
    <x v="10"/>
    <d v="2020-08-11T16:40:47"/>
    <n v="278"/>
    <m/>
    <m/>
    <m/>
    <m/>
    <n v="78"/>
    <n v="14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1"/>
    <x v="24"/>
    <d v="2020-08-11T16:40:47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1"/>
    <x v="11"/>
    <d v="2020-08-11T16:40:47"/>
    <n v="59"/>
    <m/>
    <m/>
    <m/>
    <m/>
    <m/>
    <m/>
    <m/>
    <n v="29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1"/>
    <x v="12"/>
    <d v="2020-08-11T16:40:4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1"/>
    <x v="13"/>
    <d v="2020-08-11T16:40:4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1"/>
    <x v="14"/>
    <d v="2020-08-11T16:40:47"/>
    <n v="2"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1"/>
    <x v="16"/>
    <d v="2020-08-11T16:40:47"/>
    <n v="260"/>
    <m/>
    <n v="4"/>
    <n v="38"/>
    <n v="35"/>
    <n v="39"/>
    <n v="70"/>
    <n v="30"/>
    <n v="29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1"/>
    <x v="25"/>
    <d v="2020-08-11T16:40:47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1"/>
    <x v="18"/>
    <d v="2020-08-11T16:40:47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1"/>
    <x v="19"/>
    <d v="2020-08-11T16:40:47"/>
    <n v="363"/>
    <n v="0"/>
    <n v="85"/>
    <n v="363"/>
    <n v="0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1"/>
    <x v="20"/>
    <d v="2020-08-11T16:40:47"/>
    <n v="363"/>
    <n v="3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1"/>
    <x v="21"/>
    <d v="2020-08-11T16:40:4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30"/>
    <d v="2020-08-11T16:41:00"/>
    <n v="32"/>
    <n v="3.2"/>
    <n v="3.6"/>
    <n v="16.8"/>
    <n v="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0"/>
    <d v="2020-08-11T16:41:00"/>
    <n v="5.2"/>
    <m/>
    <m/>
    <m/>
    <n v="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1"/>
    <d v="2020-08-11T16:41:00"/>
    <n v="58"/>
    <n v="2"/>
    <n v="2"/>
    <n v="18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28"/>
    <d v="2020-08-11T16:41:00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3"/>
    <d v="2020-08-11T16:41:00"/>
    <n v="124"/>
    <m/>
    <m/>
    <m/>
    <m/>
    <n v="20"/>
    <n v="66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22"/>
    <d v="2020-08-11T16:41:00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5"/>
    <d v="2020-08-11T16:41:0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6"/>
    <d v="2020-08-11T16:41:00"/>
    <n v="15.6"/>
    <n v="11.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23"/>
    <d v="2020-08-11T16:41:00"/>
    <n v="46"/>
    <m/>
    <n v="8"/>
    <n v="3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32"/>
    <d v="2020-08-11T16:41:00"/>
    <n v="10"/>
    <n v="1"/>
    <n v="1"/>
    <n v="5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7"/>
    <d v="2020-08-11T16:41:00"/>
    <n v="360"/>
    <n v="4"/>
    <n v="20"/>
    <n v="162"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39"/>
    <d v="2020-08-11T16:41:0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8"/>
    <d v="2020-08-11T16:41:00"/>
    <n v="4"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9"/>
    <d v="2020-08-11T16:41:00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10"/>
    <d v="2020-08-11T16:41:00"/>
    <n v="777"/>
    <m/>
    <m/>
    <m/>
    <m/>
    <n v="158"/>
    <n v="348"/>
    <n v="2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24"/>
    <d v="2020-08-11T16:41:00"/>
    <n v="26"/>
    <m/>
    <m/>
    <m/>
    <m/>
    <m/>
    <m/>
    <m/>
    <m/>
    <n v="2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11"/>
    <d v="2020-08-11T16:41:00"/>
    <n v="188"/>
    <m/>
    <m/>
    <m/>
    <m/>
    <m/>
    <m/>
    <m/>
    <n v="82"/>
    <m/>
    <n v="10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12"/>
    <d v="2020-08-11T16:41:00"/>
    <n v="43"/>
    <m/>
    <n v="1"/>
    <n v="20"/>
    <n v="8"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1"/>
    <d v="2020-08-11T16:36:40"/>
    <n v="26"/>
    <n v="0"/>
    <n v="2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3"/>
    <d v="2020-08-11T16:36:40"/>
    <n v="50"/>
    <m/>
    <m/>
    <m/>
    <m/>
    <n v="4"/>
    <n v="2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29"/>
    <d v="2020-08-11T16:36:40"/>
    <n v="2"/>
    <m/>
    <m/>
    <m/>
    <m/>
    <m/>
    <m/>
    <m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5"/>
    <d v="2020-08-11T16:36:4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23"/>
    <d v="2020-08-11T16:36:40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32"/>
    <d v="2020-08-11T16:36:40"/>
    <n v="3"/>
    <n v="1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7"/>
    <d v="2020-08-11T16:36:40"/>
    <n v="396"/>
    <m/>
    <n v="4"/>
    <n v="186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8"/>
    <d v="2020-08-11T16:36:40"/>
    <n v="3"/>
    <n v="0"/>
    <n v="0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9"/>
    <d v="2020-08-11T16:36:40"/>
    <n v="10"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10"/>
    <d v="2020-08-11T16:36:40"/>
    <n v="819"/>
    <m/>
    <m/>
    <m/>
    <m/>
    <n v="184"/>
    <n v="382"/>
    <n v="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24"/>
    <d v="2020-08-11T16:36:40"/>
    <n v="18"/>
    <m/>
    <m/>
    <m/>
    <m/>
    <m/>
    <m/>
    <m/>
    <m/>
    <n v="1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11"/>
    <d v="2020-08-11T16:36:40"/>
    <n v="140"/>
    <m/>
    <m/>
    <m/>
    <m/>
    <m/>
    <m/>
    <m/>
    <n v="70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12"/>
    <d v="2020-08-11T16:36:40"/>
    <n v="18"/>
    <m/>
    <m/>
    <n v="4"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14"/>
    <d v="2020-08-11T16:36:40"/>
    <n v="15"/>
    <n v="0"/>
    <n v="0"/>
    <n v="2"/>
    <n v="2"/>
    <n v="3"/>
    <n v="2"/>
    <n v="0"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16"/>
    <d v="2020-08-11T16:36:40"/>
    <n v="716"/>
    <n v="0"/>
    <n v="2"/>
    <n v="93"/>
    <n v="103"/>
    <n v="92"/>
    <n v="191"/>
    <n v="130"/>
    <n v="70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17"/>
    <d v="2020-08-11T16:36:40"/>
    <n v="39"/>
    <n v="0"/>
    <n v="1"/>
    <n v="5"/>
    <n v="7"/>
    <n v="2"/>
    <n v="13"/>
    <n v="10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18"/>
    <d v="2020-08-11T16:36:40"/>
    <n v="28"/>
    <n v="0"/>
    <n v="5"/>
    <n v="28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19"/>
    <d v="2020-08-11T16:36:40"/>
    <n v="990"/>
    <n v="11"/>
    <n v="94"/>
    <n v="990"/>
    <n v="11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20"/>
    <d v="2020-08-11T16:36:40"/>
    <n v="990"/>
    <n v="9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3"/>
    <x v="21"/>
    <d v="2020-08-11T16:36:40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7"/>
    <d v="2020-08-11T16:37:00"/>
    <n v="402"/>
    <n v="2"/>
    <n v="20"/>
    <n v="164"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8"/>
    <d v="2020-08-11T16:37:00"/>
    <n v="4"/>
    <n v="0"/>
    <n v="0"/>
    <n v="0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9"/>
    <d v="2020-08-11T16:37:00"/>
    <n v="18"/>
    <m/>
    <m/>
    <m/>
    <m/>
    <n v="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10"/>
    <d v="2020-08-11T16:37:00"/>
    <n v="882"/>
    <m/>
    <m/>
    <m/>
    <m/>
    <n v="156"/>
    <n v="370"/>
    <n v="3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24"/>
    <d v="2020-08-11T16:37:00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11"/>
    <d v="2020-08-11T16:37:00"/>
    <n v="123"/>
    <m/>
    <m/>
    <m/>
    <m/>
    <m/>
    <m/>
    <m/>
    <n v="75"/>
    <m/>
    <n v="4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12"/>
    <d v="2020-08-11T16:37:00"/>
    <n v="24"/>
    <m/>
    <n v="0"/>
    <n v="4"/>
    <n v="2"/>
    <n v="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13"/>
    <d v="2020-08-11T16:37:00"/>
    <n v="7"/>
    <n v="1"/>
    <n v="3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14"/>
    <d v="2020-08-11T16:37:00"/>
    <n v="15"/>
    <n v="0"/>
    <n v="0"/>
    <n v="2"/>
    <n v="1"/>
    <n v="2"/>
    <n v="4"/>
    <n v="3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16"/>
    <d v="2020-08-11T16:37:00"/>
    <n v="743"/>
    <n v="1"/>
    <n v="10"/>
    <n v="82"/>
    <n v="108"/>
    <n v="78"/>
    <n v="185"/>
    <n v="180"/>
    <n v="75"/>
    <m/>
    <n v="2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17"/>
    <d v="2020-08-11T16:37:00"/>
    <n v="23"/>
    <n v="0"/>
    <n v="1"/>
    <n v="1"/>
    <n v="4"/>
    <n v="4"/>
    <n v="5"/>
    <n v="6"/>
    <n v="0"/>
    <m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18"/>
    <d v="2020-08-11T16:37:00"/>
    <n v="109"/>
    <n v="3"/>
    <n v="16"/>
    <n v="109"/>
    <n v="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19"/>
    <d v="2020-08-11T16:37:00"/>
    <n v="840"/>
    <n v="16"/>
    <n v="118"/>
    <n v="840"/>
    <n v="16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20"/>
    <d v="2020-08-11T16:37:00"/>
    <n v="840"/>
    <n v="8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4"/>
    <x v="21"/>
    <d v="2020-08-11T16:37:00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5"/>
    <d v="2020-08-11T16:40:27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6"/>
    <d v="2020-08-11T16:40:27"/>
    <n v="13.79"/>
    <n v="10.53"/>
    <m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23"/>
    <d v="2020-08-11T16:40:27"/>
    <n v="16"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32"/>
    <d v="2020-08-11T16:40:27"/>
    <n v="11"/>
    <n v="1"/>
    <n v="1"/>
    <n v="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7"/>
    <d v="2020-08-11T16:40:27"/>
    <n v="488"/>
    <m/>
    <n v="4"/>
    <n v="246"/>
    <n v="23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8"/>
    <d v="2020-08-11T16:40:27"/>
    <n v="13"/>
    <m/>
    <n v="1"/>
    <n v="1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9"/>
    <d v="2020-08-11T16:40:27"/>
    <n v="36"/>
    <m/>
    <m/>
    <m/>
    <m/>
    <n v="6"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10"/>
    <d v="2020-08-11T16:40:27"/>
    <n v="1079"/>
    <m/>
    <m/>
    <m/>
    <m/>
    <n v="280"/>
    <n v="438"/>
    <n v="3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24"/>
    <d v="2020-08-11T16:40:27"/>
    <n v="24"/>
    <m/>
    <m/>
    <m/>
    <m/>
    <m/>
    <m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11"/>
    <d v="2020-08-11T16:40:27"/>
    <n v="207"/>
    <m/>
    <m/>
    <m/>
    <m/>
    <m/>
    <m/>
    <m/>
    <n v="101"/>
    <m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12"/>
    <d v="2020-08-11T16:40:27"/>
    <n v="50"/>
    <m/>
    <m/>
    <n v="4"/>
    <n v="10"/>
    <n v="6"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13"/>
    <d v="2020-08-11T16:40:27"/>
    <n v="8"/>
    <n v="3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14"/>
    <d v="2020-08-11T16:40:27"/>
    <n v="33"/>
    <m/>
    <m/>
    <n v="2"/>
    <n v="5"/>
    <n v="3"/>
    <n v="7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16"/>
    <d v="2020-08-11T16:40:27"/>
    <n v="941"/>
    <m/>
    <n v="2"/>
    <n v="123"/>
    <n v="118"/>
    <n v="141"/>
    <n v="219"/>
    <n v="184"/>
    <n v="101"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17"/>
    <d v="2020-08-11T16:40:27"/>
    <n v="32"/>
    <m/>
    <m/>
    <n v="7"/>
    <n v="8"/>
    <n v="5"/>
    <n v="9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25"/>
    <d v="2020-08-11T16:40:27"/>
    <n v="36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18"/>
    <d v="2020-08-11T16:40:27"/>
    <n v="143"/>
    <m/>
    <n v="20"/>
    <n v="143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19"/>
    <d v="2020-08-11T16:40:27"/>
    <n v="1024"/>
    <n v="14"/>
    <n v="183"/>
    <n v="1024"/>
    <n v="14"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20"/>
    <d v="2020-08-11T16:40:27"/>
    <n v="1024"/>
    <n v="10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05"/>
    <x v="21"/>
    <d v="2020-08-11T16:40:27"/>
    <n v="143"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1"/>
    <x v="6"/>
    <d v="2020-08-11T16:40:47"/>
    <n v="6.53"/>
    <n v="3.27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13"/>
    <d v="2020-08-11T16:41:00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14"/>
    <d v="2020-08-11T16:41:00"/>
    <n v="37"/>
    <m/>
    <n v="3"/>
    <n v="10"/>
    <n v="4"/>
    <n v="4"/>
    <n v="4"/>
    <n v="3"/>
    <m/>
    <n v="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16"/>
    <d v="2020-08-11T16:41:00"/>
    <n v="708"/>
    <n v="2"/>
    <n v="11"/>
    <n v="81"/>
    <n v="87"/>
    <n v="79"/>
    <n v="174"/>
    <n v="137"/>
    <n v="82"/>
    <m/>
    <n v="5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17"/>
    <d v="2020-08-11T16:41:00"/>
    <n v="91"/>
    <n v="1"/>
    <n v="1"/>
    <n v="9"/>
    <n v="18"/>
    <n v="10"/>
    <n v="33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18"/>
    <d v="2020-08-11T16:41:00"/>
    <n v="67"/>
    <n v="2"/>
    <n v="8"/>
    <n v="67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19"/>
    <d v="2020-08-11T16:41:00"/>
    <n v="1681"/>
    <n v="7"/>
    <n v="168"/>
    <n v="1681"/>
    <n v="7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20"/>
    <d v="2020-08-11T16:41:00"/>
    <n v="1726"/>
    <n v="17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33"/>
    <d v="2020-08-11T16:41:0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21"/>
    <d v="2020-08-11T16:41:00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323"/>
    <x v="34"/>
    <d v="2020-08-11T16:41:0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4"/>
    <x v="6"/>
    <d v="2020-08-11T16:41:21"/>
    <n v="3.27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4"/>
    <x v="19"/>
    <d v="2020-08-11T16:41:21"/>
    <n v="30"/>
    <n v="1"/>
    <n v="0"/>
    <n v="3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4"/>
    <x v="20"/>
    <d v="2020-08-11T16:41:21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5"/>
    <x v="5"/>
    <d v="2020-08-11T16:41:38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5"/>
    <x v="7"/>
    <d v="2020-08-11T16:41:38"/>
    <n v="48"/>
    <n v="0"/>
    <n v="0"/>
    <n v="2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5"/>
    <x v="9"/>
    <d v="2020-08-11T16:41:38"/>
    <n v="6"/>
    <m/>
    <m/>
    <m/>
    <m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5"/>
    <x v="10"/>
    <d v="2020-08-11T16:41:38"/>
    <n v="70"/>
    <m/>
    <m/>
    <m/>
    <m/>
    <n v="16"/>
    <n v="3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5"/>
    <x v="11"/>
    <d v="2020-08-11T16:41:38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5"/>
    <x v="12"/>
    <d v="2020-08-11T16:41:38"/>
    <n v="6"/>
    <m/>
    <m/>
    <m/>
    <m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5"/>
    <x v="13"/>
    <d v="2020-08-11T16:41:38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5"/>
    <x v="14"/>
    <d v="2020-08-11T16:41:38"/>
    <n v="4"/>
    <m/>
    <m/>
    <n v="1"/>
    <m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5"/>
    <x v="16"/>
    <d v="2020-08-11T16:41:38"/>
    <n v="63"/>
    <n v="0"/>
    <n v="0"/>
    <n v="12"/>
    <n v="10"/>
    <n v="8"/>
    <n v="15"/>
    <n v="1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5"/>
    <x v="18"/>
    <d v="2020-08-11T16:41:38"/>
    <n v="3"/>
    <m/>
    <n v="0"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5"/>
    <x v="19"/>
    <d v="2020-08-11T16:41:38"/>
    <n v="107"/>
    <n v="4"/>
    <n v="28"/>
    <n v="107"/>
    <n v="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5"/>
    <x v="20"/>
    <d v="2020-08-11T16:41:38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5"/>
    <x v="21"/>
    <d v="2020-08-11T16:41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7"/>
    <x v="7"/>
    <d v="2020-08-11T16:42:01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7"/>
    <x v="10"/>
    <d v="2020-08-11T16:42:01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7"/>
    <x v="11"/>
    <d v="2020-08-11T16:42:01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7"/>
    <x v="16"/>
    <d v="2020-08-11T16:42:01"/>
    <n v="10"/>
    <n v="0"/>
    <n v="0"/>
    <n v="1"/>
    <n v="0"/>
    <n v="1"/>
    <n v="2"/>
    <n v="5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7"/>
    <x v="18"/>
    <d v="2020-08-11T16:42:01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7"/>
    <x v="19"/>
    <d v="2020-08-11T16:42:01"/>
    <n v="41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273"/>
    <x v="7"/>
    <d v="2020-08-11T16:42:25"/>
    <n v="76"/>
    <m/>
    <m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273"/>
    <x v="9"/>
    <d v="2020-08-11T16:42:25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273"/>
    <x v="10"/>
    <d v="2020-08-11T16:42:25"/>
    <n v="148"/>
    <m/>
    <m/>
    <m/>
    <m/>
    <n v="16"/>
    <n v="7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273"/>
    <x v="11"/>
    <d v="2020-08-11T16:42:25"/>
    <n v="39"/>
    <m/>
    <m/>
    <m/>
    <m/>
    <m/>
    <m/>
    <m/>
    <n v="13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273"/>
    <x v="12"/>
    <d v="2020-08-11T16:42:25"/>
    <n v="8"/>
    <m/>
    <m/>
    <n v="2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273"/>
    <x v="13"/>
    <d v="2020-08-11T16:42:2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273"/>
    <x v="14"/>
    <d v="2020-08-11T16:42:25"/>
    <n v="4"/>
    <m/>
    <m/>
    <n v="1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273"/>
    <x v="16"/>
    <d v="2020-08-11T16:42:25"/>
    <n v="139"/>
    <m/>
    <m/>
    <n v="19"/>
    <n v="19"/>
    <n v="8"/>
    <n v="35"/>
    <n v="32"/>
    <n v="13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273"/>
    <x v="17"/>
    <d v="2020-08-11T16:42:25"/>
    <n v="19"/>
    <m/>
    <m/>
    <n v="1"/>
    <n v="3"/>
    <n v="2"/>
    <n v="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273"/>
    <x v="25"/>
    <d v="2020-08-11T16:42:2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273"/>
    <x v="18"/>
    <d v="2020-08-11T16:42:25"/>
    <n v="5"/>
    <n v="1"/>
    <n v="1"/>
    <n v="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273"/>
    <x v="19"/>
    <d v="2020-08-11T16:42:25"/>
    <n v="111"/>
    <n v="6"/>
    <n v="4"/>
    <n v="111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273"/>
    <x v="20"/>
    <d v="2020-08-11T16:42:25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273"/>
    <x v="21"/>
    <d v="2020-08-11T16:42:2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0"/>
    <d v="2020-08-11T16:42:55"/>
    <n v="25.7"/>
    <m/>
    <m/>
    <n v="14.9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1"/>
    <d v="2020-08-11T16:42:55"/>
    <n v="17"/>
    <m/>
    <n v="1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28"/>
    <d v="2020-08-11T16:42:55"/>
    <n v="6.8"/>
    <m/>
    <n v="2.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3"/>
    <d v="2020-08-11T16:42:55"/>
    <n v="20"/>
    <m/>
    <m/>
    <m/>
    <m/>
    <n v="2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22"/>
    <d v="2020-08-11T16:42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5"/>
    <d v="2020-08-11T16:42:55"/>
    <n v="10.8"/>
    <m/>
    <m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23"/>
    <d v="2020-08-11T16:42:55"/>
    <n v="14"/>
    <m/>
    <n v="1"/>
    <n v="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7"/>
    <d v="2020-08-11T16:42:55"/>
    <n v="294"/>
    <m/>
    <n v="14"/>
    <n v="144"/>
    <n v="13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8"/>
    <d v="2020-08-11T16:42:55"/>
    <n v="9"/>
    <m/>
    <n v="1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9"/>
    <d v="2020-08-11T16:42:55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10"/>
    <d v="2020-08-11T16:42:55"/>
    <n v="540"/>
    <m/>
    <m/>
    <m/>
    <m/>
    <n v="106"/>
    <n v="244"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24"/>
    <d v="2020-08-11T16:42:55"/>
    <n v="12"/>
    <m/>
    <m/>
    <m/>
    <m/>
    <m/>
    <m/>
    <m/>
    <m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11"/>
    <d v="2020-08-11T16:42:55"/>
    <n v="174"/>
    <m/>
    <m/>
    <m/>
    <m/>
    <m/>
    <m/>
    <m/>
    <n v="92"/>
    <m/>
    <n v="7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12"/>
    <d v="2020-08-11T16:42:55"/>
    <n v="16"/>
    <m/>
    <m/>
    <n v="6"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13"/>
    <d v="2020-08-11T16:42:55"/>
    <n v="4"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14"/>
    <d v="2020-08-11T16:42:55"/>
    <n v="13"/>
    <m/>
    <n v="1"/>
    <n v="3"/>
    <n v="2"/>
    <m/>
    <n v="3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16"/>
    <d v="2020-08-11T16:42:55"/>
    <n v="554"/>
    <m/>
    <n v="9"/>
    <n v="72"/>
    <n v="67"/>
    <n v="53"/>
    <n v="122"/>
    <n v="96"/>
    <n v="92"/>
    <m/>
    <n v="3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17"/>
    <d v="2020-08-11T16:42:55"/>
    <n v="19"/>
    <m/>
    <n v="1"/>
    <n v="3"/>
    <n v="5"/>
    <n v="1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25"/>
    <d v="2020-08-11T16:42:55"/>
    <n v="21"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18"/>
    <d v="2020-08-11T16:42:55"/>
    <n v="64"/>
    <m/>
    <n v="8"/>
    <n v="6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19"/>
    <d v="2020-08-11T16:42:55"/>
    <n v="306"/>
    <n v="2"/>
    <n v="64"/>
    <n v="306"/>
    <n v="2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20"/>
    <d v="2020-08-11T16:42:55"/>
    <n v="306"/>
    <n v="3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33"/>
    <d v="2020-08-11T16:42:5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21"/>
    <d v="2020-08-11T16:42:55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4"/>
    <x v="34"/>
    <d v="2020-08-11T16:42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9"/>
    <x v="0"/>
    <d v="2020-08-11T16:43:18"/>
    <n v="18.5"/>
    <n v="0"/>
    <n v="0"/>
    <n v="7.2"/>
    <n v="4.95"/>
    <n v="6.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7"/>
    <x v="20"/>
    <d v="2020-08-11T16:42:01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105407"/>
    <x v="21"/>
    <d v="2020-08-11T16:42:0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273"/>
    <x v="30"/>
    <d v="2020-08-11T16:42:25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273"/>
    <x v="1"/>
    <d v="2020-08-11T16:42:25"/>
    <n v="8"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273"/>
    <x v="3"/>
    <d v="2020-08-11T16:42:25"/>
    <n v="30"/>
    <m/>
    <m/>
    <m/>
    <m/>
    <n v="4"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273"/>
    <x v="22"/>
    <d v="2020-08-11T16:42:25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273"/>
    <x v="23"/>
    <d v="2020-08-11T16:42:2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273"/>
    <x v="32"/>
    <d v="2020-08-11T16:42:2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9"/>
    <x v="28"/>
    <d v="2020-08-11T16:43:18"/>
    <n v="5.2"/>
    <n v="0"/>
    <n v="0"/>
    <n v="5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9"/>
    <x v="6"/>
    <d v="2020-08-11T16:43:18"/>
    <n v="3.99"/>
    <n v="0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9"/>
    <x v="23"/>
    <d v="2020-08-11T16:43:18"/>
    <n v="8"/>
    <n v="2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9"/>
    <x v="7"/>
    <d v="2020-08-11T16:43:18"/>
    <n v="224"/>
    <n v="0"/>
    <n v="6"/>
    <n v="108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9"/>
    <x v="8"/>
    <d v="2020-08-11T16:43:18"/>
    <n v="8"/>
    <n v="0"/>
    <n v="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9"/>
    <x v="10"/>
    <d v="2020-08-11T16:43:18"/>
    <n v="376"/>
    <m/>
    <m/>
    <m/>
    <m/>
    <n v="90"/>
    <n v="154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9"/>
    <x v="24"/>
    <d v="2020-08-11T16:43:18"/>
    <n v="12"/>
    <m/>
    <m/>
    <m/>
    <m/>
    <m/>
    <m/>
    <m/>
    <m/>
    <n v="1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9"/>
    <x v="11"/>
    <d v="2020-08-11T16:43:18"/>
    <n v="118"/>
    <m/>
    <m/>
    <m/>
    <m/>
    <m/>
    <m/>
    <m/>
    <n v="56"/>
    <m/>
    <n v="6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9"/>
    <x v="12"/>
    <d v="2020-08-11T16:43:18"/>
    <n v="4"/>
    <m/>
    <n v="0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9"/>
    <x v="13"/>
    <d v="2020-08-11T16:43:18"/>
    <n v="1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9"/>
    <x v="14"/>
    <d v="2020-08-11T16:43:18"/>
    <n v="7"/>
    <n v="1"/>
    <n v="0"/>
    <n v="2"/>
    <n v="0"/>
    <m/>
    <n v="0"/>
    <n v="0"/>
    <m/>
    <n v="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9"/>
    <x v="16"/>
    <d v="2020-08-11T16:43:18"/>
    <n v="438"/>
    <n v="0"/>
    <n v="3"/>
    <n v="54"/>
    <n v="105"/>
    <n v="45"/>
    <n v="77"/>
    <n v="66"/>
    <n v="56"/>
    <m/>
    <n v="3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9"/>
    <x v="18"/>
    <d v="2020-08-11T16:43:18"/>
    <n v="56"/>
    <n v="1"/>
    <n v="10"/>
    <n v="56"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9"/>
    <x v="19"/>
    <d v="2020-08-11T16:43:18"/>
    <n v="400"/>
    <n v="8"/>
    <n v="43"/>
    <n v="400"/>
    <n v="8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9"/>
    <x v="20"/>
    <d v="2020-08-11T16:43:18"/>
    <n v="400"/>
    <n v="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499"/>
    <x v="21"/>
    <d v="2020-08-11T16:43:18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607"/>
    <x v="30"/>
    <d v="2020-08-11T16:43:42"/>
    <n v="5.4"/>
    <n v="0"/>
    <n v="5.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607"/>
    <x v="31"/>
    <d v="2020-08-11T16:43:42"/>
    <n v="4.8"/>
    <n v="0"/>
    <n v="0"/>
    <n v="0"/>
    <n v="4.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607"/>
    <x v="0"/>
    <d v="2020-08-11T16:43:42"/>
    <n v="22.85"/>
    <n v="3.7"/>
    <n v="0"/>
    <n v="14.65"/>
    <n v="4.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607"/>
    <x v="28"/>
    <d v="2020-08-11T16:43:42"/>
    <n v="3.2"/>
    <n v="0"/>
    <n v="0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607"/>
    <x v="23"/>
    <d v="2020-08-11T16:43:42"/>
    <n v="23"/>
    <n v="0"/>
    <n v="0"/>
    <n v="1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607"/>
    <x v="32"/>
    <d v="2020-08-11T16:43:42"/>
    <n v="3"/>
    <n v="0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607"/>
    <x v="7"/>
    <d v="2020-08-11T16:43:42"/>
    <n v="290"/>
    <n v="0"/>
    <n v="4"/>
    <n v="158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607"/>
    <x v="8"/>
    <d v="2020-08-11T16:43:42"/>
    <n v="8"/>
    <n v="1"/>
    <n v="0"/>
    <n v="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607"/>
    <x v="9"/>
    <d v="2020-08-11T16:43:42"/>
    <n v="4"/>
    <m/>
    <m/>
    <m/>
    <m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607"/>
    <x v="10"/>
    <d v="2020-08-11T16:43:42"/>
    <n v="687"/>
    <m/>
    <m/>
    <m/>
    <m/>
    <n v="162"/>
    <n v="250"/>
    <n v="2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607"/>
    <x v="11"/>
    <d v="2020-08-11T16:43:42"/>
    <n v="174"/>
    <m/>
    <m/>
    <m/>
    <m/>
    <m/>
    <m/>
    <m/>
    <n v="78"/>
    <m/>
    <n v="9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607"/>
    <x v="12"/>
    <d v="2020-08-11T16:43:42"/>
    <n v="22"/>
    <m/>
    <n v="0"/>
    <n v="10"/>
    <n v="8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607"/>
    <x v="14"/>
    <d v="2020-08-11T16:43:42"/>
    <n v="8"/>
    <n v="0"/>
    <n v="0"/>
    <n v="3"/>
    <n v="3"/>
    <n v="0"/>
    <n v="2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607"/>
    <x v="16"/>
    <d v="2020-08-11T16:43:42"/>
    <n v="423"/>
    <n v="0"/>
    <n v="1"/>
    <n v="36"/>
    <n v="29"/>
    <n v="41"/>
    <n v="117"/>
    <n v="129"/>
    <n v="41"/>
    <m/>
    <n v="2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607"/>
    <x v="25"/>
    <d v="2020-08-11T16:43:42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607"/>
    <x v="18"/>
    <d v="2020-08-11T16:43:42"/>
    <n v="17"/>
    <n v="4"/>
    <n v="0"/>
    <n v="17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607"/>
    <x v="19"/>
    <d v="2020-08-11T16:43:42"/>
    <n v="75"/>
    <n v="12"/>
    <n v="0"/>
    <n v="75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607"/>
    <x v="20"/>
    <d v="2020-08-11T16:43:42"/>
    <n v="186"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18"/>
    <s v="200607"/>
    <x v="21"/>
    <d v="2020-08-11T16:43:42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30"/>
    <d v="2020-09-08T15:09:47"/>
    <n v="39.700000000000003"/>
    <m/>
    <m/>
    <n v="27.1"/>
    <n v="8.5500000000000007"/>
    <n v="4.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31"/>
    <d v="2020-09-08T15:09:47"/>
    <n v="32.799999999999997"/>
    <m/>
    <n v="2.4"/>
    <n v="11.6"/>
    <n v="11.6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0"/>
    <d v="2020-09-08T15:09:47"/>
    <n v="25.9"/>
    <m/>
    <m/>
    <n v="9"/>
    <n v="4.95"/>
    <n v="11.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1"/>
    <d v="2020-09-08T15:09:47"/>
    <n v="22"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28"/>
    <d v="2020-09-08T15:09:47"/>
    <n v="14.8"/>
    <m/>
    <m/>
    <n v="11.2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3"/>
    <d v="2020-09-08T15:09:47"/>
    <n v="56"/>
    <m/>
    <m/>
    <m/>
    <m/>
    <n v="8"/>
    <n v="2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29"/>
    <d v="2020-09-08T15:09:4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5"/>
    <d v="2020-09-08T15:09:47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6"/>
    <d v="2020-09-08T15:09:47"/>
    <n v="9.08"/>
    <m/>
    <n v="6.17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23"/>
    <d v="2020-09-08T15:09:47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32"/>
    <d v="2020-09-08T15:09:47"/>
    <n v="20"/>
    <m/>
    <n v="1"/>
    <n v="10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7"/>
    <d v="2020-09-08T15:09:47"/>
    <n v="260"/>
    <n v="4"/>
    <n v="8"/>
    <n v="150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8"/>
    <d v="2020-09-08T15:09:47"/>
    <n v="11"/>
    <m/>
    <m/>
    <n v="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9"/>
    <d v="2020-09-08T15:09:4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10"/>
    <d v="2020-09-08T15:09:47"/>
    <n v="338"/>
    <m/>
    <m/>
    <m/>
    <m/>
    <n v="80"/>
    <n v="146"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24"/>
    <d v="2020-09-08T15:09:47"/>
    <n v="15"/>
    <m/>
    <m/>
    <m/>
    <m/>
    <m/>
    <m/>
    <m/>
    <m/>
    <n v="1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11"/>
    <d v="2020-09-08T15:09:47"/>
    <n v="110"/>
    <m/>
    <m/>
    <m/>
    <m/>
    <m/>
    <m/>
    <m/>
    <n v="49"/>
    <m/>
    <n v="6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12"/>
    <d v="2020-09-08T15:09:47"/>
    <n v="6"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13"/>
    <d v="2020-09-08T15:09:47"/>
    <n v="4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14"/>
    <d v="2020-09-08T15:09:47"/>
    <n v="8"/>
    <m/>
    <m/>
    <n v="2"/>
    <m/>
    <n v="1"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16"/>
    <d v="2020-09-08T15:09:47"/>
    <n v="381"/>
    <n v="3"/>
    <n v="4"/>
    <n v="75"/>
    <n v="49"/>
    <n v="40"/>
    <n v="73"/>
    <n v="57"/>
    <n v="49"/>
    <m/>
    <n v="3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17"/>
    <d v="2020-09-08T15:09:47"/>
    <n v="40"/>
    <m/>
    <m/>
    <n v="6"/>
    <n v="5"/>
    <n v="4"/>
    <n v="11"/>
    <n v="1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18"/>
    <d v="2020-09-08T15:09:47"/>
    <n v="41"/>
    <m/>
    <n v="16"/>
    <n v="41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19"/>
    <d v="2020-09-08T15:09:47"/>
    <n v="971"/>
    <m/>
    <n v="402"/>
    <n v="971"/>
    <m/>
    <n v="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20"/>
    <d v="2020-09-08T15:09:47"/>
    <n v="971"/>
    <n v="9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33"/>
    <d v="2020-09-08T15:09:47"/>
    <n v="11"/>
    <m/>
    <n v="22"/>
    <n v="11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21"/>
    <d v="2020-09-08T15:09:47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0"/>
    <x v="34"/>
    <d v="2020-09-08T15:09:4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0"/>
    <d v="2020-09-08T15:10:20"/>
    <n v="15.75"/>
    <m/>
    <n v="4.5"/>
    <n v="8.1"/>
    <m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0"/>
    <d v="2020-09-08T15:11:53"/>
    <n v="41.85"/>
    <m/>
    <n v="1.35"/>
    <n v="12.6"/>
    <n v="17.55"/>
    <n v="10.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1"/>
    <d v="2020-09-08T15:11:53"/>
    <n v="24"/>
    <m/>
    <n v="4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28"/>
    <d v="2020-09-08T15:11:53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3"/>
    <d v="2020-09-08T15:11:53"/>
    <n v="77"/>
    <m/>
    <m/>
    <m/>
    <m/>
    <n v="8"/>
    <n v="4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22"/>
    <d v="2020-09-08T15:11:53"/>
    <n v="18"/>
    <m/>
    <m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5"/>
    <d v="2020-09-08T15:11:53"/>
    <n v="6.3"/>
    <m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6"/>
    <d v="2020-09-08T15:11:53"/>
    <n v="2.9"/>
    <m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23"/>
    <d v="2020-09-08T15:11:53"/>
    <n v="11"/>
    <m/>
    <m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32"/>
    <d v="2020-09-08T15:11:5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7"/>
    <d v="2020-09-08T15:11:53"/>
    <n v="409"/>
    <n v="7"/>
    <n v="7"/>
    <n v="172"/>
    <n v="220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8"/>
    <d v="2020-09-08T15:11:53"/>
    <n v="13"/>
    <m/>
    <n v="1"/>
    <n v="5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9"/>
    <d v="2020-09-08T15:11:53"/>
    <n v="20"/>
    <m/>
    <m/>
    <m/>
    <m/>
    <n v="1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10"/>
    <d v="2020-09-08T15:11:53"/>
    <n v="654"/>
    <m/>
    <m/>
    <m/>
    <m/>
    <n v="190"/>
    <n v="250"/>
    <n v="2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24"/>
    <d v="2020-09-08T15:11:5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11"/>
    <d v="2020-09-08T15:11:53"/>
    <n v="131"/>
    <m/>
    <m/>
    <m/>
    <m/>
    <m/>
    <m/>
    <m/>
    <n v="59"/>
    <m/>
    <n v="6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12"/>
    <d v="2020-09-08T15:11:53"/>
    <n v="28"/>
    <m/>
    <m/>
    <n v="6"/>
    <n v="2"/>
    <n v="1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13"/>
    <d v="2020-09-08T15:11:53"/>
    <n v="12"/>
    <m/>
    <n v="1"/>
    <n v="2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42"/>
    <d v="2020-09-08T15:11:5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14"/>
    <d v="2020-09-08T15:11:53"/>
    <n v="15"/>
    <m/>
    <m/>
    <n v="3"/>
    <n v="1"/>
    <n v="7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16"/>
    <d v="2020-09-08T15:11:53"/>
    <n v="634"/>
    <n v="5"/>
    <n v="4"/>
    <n v="86"/>
    <n v="110"/>
    <n v="95"/>
    <n v="125"/>
    <n v="111"/>
    <n v="60"/>
    <m/>
    <n v="3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17"/>
    <d v="2020-09-08T15:11:53"/>
    <n v="50"/>
    <m/>
    <n v="2"/>
    <n v="3"/>
    <n v="6"/>
    <n v="4"/>
    <n v="2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18"/>
    <d v="2020-09-08T15:11:53"/>
    <n v="46"/>
    <n v="1"/>
    <n v="11"/>
    <n v="46"/>
    <n v="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19"/>
    <d v="2020-09-08T15:11:53"/>
    <n v="704"/>
    <n v="7"/>
    <n v="185"/>
    <n v="704"/>
    <n v="7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20"/>
    <d v="2020-09-08T15:11:53"/>
    <n v="918"/>
    <n v="9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21"/>
    <d v="2020-09-08T15:11:53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35"/>
    <d v="2020-09-08T15:11:53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0"/>
    <d v="2020-09-08T15:12:49"/>
    <n v="15.85"/>
    <n v="4.5"/>
    <m/>
    <n v="5.85"/>
    <n v="2.7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1"/>
    <d v="2020-09-08T15:12:49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28"/>
    <d v="2020-09-08T15:12:49"/>
    <n v="10.4"/>
    <m/>
    <m/>
    <n v="4.400000000000000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3"/>
    <d v="2020-09-08T15:12:4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6"/>
    <d v="2020-09-08T15:12:49"/>
    <n v="12.71"/>
    <n v="8.7100000000000009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23"/>
    <d v="2020-09-08T15:12:49"/>
    <n v="6"/>
    <m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7"/>
    <d v="2020-09-08T15:12:49"/>
    <n v="295"/>
    <n v="0"/>
    <n v="3"/>
    <n v="150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8"/>
    <d v="2020-09-08T15:12:49"/>
    <n v="9"/>
    <n v="1"/>
    <m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9"/>
    <d v="2020-09-08T15:12:4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10"/>
    <d v="2020-09-08T15:12:49"/>
    <n v="678"/>
    <m/>
    <m/>
    <m/>
    <m/>
    <n v="198"/>
    <n v="240"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24"/>
    <d v="2020-09-08T15:12:49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11"/>
    <d v="2020-09-08T15:12:49"/>
    <n v="196"/>
    <m/>
    <m/>
    <m/>
    <m/>
    <m/>
    <m/>
    <m/>
    <n v="93"/>
    <m/>
    <n v="10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12"/>
    <d v="2020-09-08T15:12:49"/>
    <n v="8"/>
    <m/>
    <m/>
    <n v="2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13"/>
    <d v="2020-09-08T15:12:49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14"/>
    <d v="2020-09-08T15:12:49"/>
    <n v="7"/>
    <m/>
    <n v="1"/>
    <n v="1"/>
    <n v="1"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16"/>
    <d v="2020-09-08T15:12:49"/>
    <n v="634"/>
    <n v="0"/>
    <n v="3"/>
    <n v="75"/>
    <n v="71"/>
    <n v="99"/>
    <n v="120"/>
    <n v="120"/>
    <n v="93"/>
    <m/>
    <n v="5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17"/>
    <d v="2020-09-08T15:12:49"/>
    <n v="4"/>
    <m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18"/>
    <d v="2020-09-08T15:12:49"/>
    <n v="63"/>
    <m/>
    <n v="42"/>
    <n v="63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19"/>
    <d v="2020-09-08T15:12:49"/>
    <n v="579"/>
    <m/>
    <n v="271"/>
    <n v="579"/>
    <m/>
    <n v="2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20"/>
    <d v="2020-09-08T15:12:49"/>
    <n v="637"/>
    <n v="6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33"/>
    <d v="2020-09-08T15:12:4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21"/>
    <d v="2020-09-08T15:12:49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9"/>
    <x v="34"/>
    <d v="2020-09-08T15:12:49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30"/>
    <d v="2020-09-08T15:13:09"/>
    <n v="13.5"/>
    <n v="0"/>
    <n v="0"/>
    <n v="4.5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31"/>
    <d v="2020-09-08T15:13:09"/>
    <n v="8.8000000000000007"/>
    <n v="0"/>
    <n v="0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0"/>
    <d v="2020-09-08T15:13:09"/>
    <n v="19"/>
    <n v="0"/>
    <n v="0"/>
    <n v="11.3"/>
    <n v="4.5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41"/>
    <d v="2020-09-08T15:13:09"/>
    <n v="7.99"/>
    <m/>
    <n v="7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1"/>
    <d v="2020-09-08T15:13:09"/>
    <n v="28"/>
    <n v="0"/>
    <n v="0"/>
    <n v="2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28"/>
    <d v="2020-09-08T15:13:09"/>
    <n v="7.2"/>
    <n v="0"/>
    <n v="2.8"/>
    <n v="0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3"/>
    <d v="2020-09-08T15:13:09"/>
    <n v="46"/>
    <m/>
    <m/>
    <m/>
    <m/>
    <n v="14"/>
    <n v="2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1"/>
    <d v="2020-09-08T15:10:20"/>
    <n v="16"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28"/>
    <d v="2020-09-08T15:10:20"/>
    <n v="12.8"/>
    <m/>
    <m/>
    <n v="8.800000000000000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3"/>
    <d v="2020-09-08T15:10:20"/>
    <n v="36"/>
    <m/>
    <m/>
    <m/>
    <m/>
    <n v="2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22"/>
    <d v="2020-09-08T15:10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6"/>
    <d v="2020-09-08T15:10:20"/>
    <n v="1.0900000000000001"/>
    <n v="1.09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7"/>
    <d v="2020-09-08T15:10:20"/>
    <n v="256"/>
    <m/>
    <m/>
    <n v="128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8"/>
    <d v="2020-09-08T15:10:20"/>
    <n v="5"/>
    <m/>
    <n v="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9"/>
    <d v="2020-09-08T15:10:20"/>
    <n v="20"/>
    <m/>
    <m/>
    <m/>
    <m/>
    <n v="2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10"/>
    <d v="2020-09-08T15:10:20"/>
    <n v="353"/>
    <m/>
    <m/>
    <m/>
    <m/>
    <n v="118"/>
    <n v="158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24"/>
    <d v="2020-09-08T15:10:20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11"/>
    <d v="2020-09-08T15:10:20"/>
    <n v="109"/>
    <m/>
    <m/>
    <m/>
    <m/>
    <m/>
    <m/>
    <m/>
    <n v="49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12"/>
    <d v="2020-09-08T15:10:20"/>
    <n v="20"/>
    <m/>
    <m/>
    <m/>
    <m/>
    <n v="2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13"/>
    <d v="2020-09-08T15:10:20"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14"/>
    <d v="2020-09-08T15:10:20"/>
    <n v="8"/>
    <m/>
    <m/>
    <m/>
    <m/>
    <n v="1"/>
    <n v="4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16"/>
    <d v="2020-09-08T15:10:20"/>
    <n v="244"/>
    <m/>
    <m/>
    <n v="38"/>
    <n v="42"/>
    <n v="41"/>
    <n v="51"/>
    <n v="26"/>
    <n v="2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17"/>
    <d v="2020-09-08T15:10:20"/>
    <n v="18"/>
    <m/>
    <m/>
    <n v="3"/>
    <n v="4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26"/>
    <d v="2020-09-08T15:10:20"/>
    <n v="2"/>
    <n v="0"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27"/>
    <d v="2020-09-08T15:10:2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18"/>
    <d v="2020-09-08T15:10:20"/>
    <n v="31"/>
    <n v="1"/>
    <n v="17"/>
    <n v="3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19"/>
    <d v="2020-09-08T15:10:20"/>
    <n v="438"/>
    <n v="7"/>
    <n v="71"/>
    <n v="43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20"/>
    <d v="2020-09-08T15:10:20"/>
    <n v="876"/>
    <n v="8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1"/>
    <x v="21"/>
    <d v="2020-09-08T15:10:20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30"/>
    <d v="2020-09-08T15:11:53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02"/>
    <x v="43"/>
    <d v="2020-09-08T15:11:5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22"/>
    <d v="2020-09-08T15:13:09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6"/>
    <d v="2020-09-08T15:13:09"/>
    <n v="7.26"/>
    <n v="7.2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32"/>
    <d v="2020-09-08T15:13:09"/>
    <n v="5"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7"/>
    <d v="2020-09-08T15:13:09"/>
    <n v="201"/>
    <n v="0"/>
    <n v="8"/>
    <n v="125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8"/>
    <d v="2020-09-08T15:13:09"/>
    <n v="7"/>
    <m/>
    <n v="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9"/>
    <d v="2020-09-08T15:13:09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10"/>
    <d v="2020-09-08T15:13:09"/>
    <n v="461"/>
    <m/>
    <m/>
    <m/>
    <m/>
    <n v="102"/>
    <n v="186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24"/>
    <d v="2020-09-08T15:13:09"/>
    <n v="12"/>
    <m/>
    <m/>
    <m/>
    <m/>
    <m/>
    <m/>
    <m/>
    <m/>
    <n v="1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11"/>
    <d v="2020-09-08T15:13:09"/>
    <n v="148"/>
    <m/>
    <m/>
    <m/>
    <m/>
    <m/>
    <m/>
    <m/>
    <n v="60"/>
    <m/>
    <n v="86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12"/>
    <d v="2020-09-08T15:13:09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13"/>
    <d v="2020-09-08T15:13:09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42"/>
    <d v="2020-09-08T15:13:09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14"/>
    <d v="2020-09-08T15:13:09"/>
    <n v="5"/>
    <m/>
    <m/>
    <m/>
    <m/>
    <m/>
    <n v="1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16"/>
    <d v="2020-09-08T15:13:09"/>
    <n v="330"/>
    <n v="0"/>
    <n v="5"/>
    <n v="33"/>
    <n v="20"/>
    <n v="30"/>
    <n v="93"/>
    <n v="88"/>
    <n v="33"/>
    <m/>
    <n v="26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17"/>
    <d v="2020-09-08T15:13:09"/>
    <n v="27"/>
    <n v="0"/>
    <n v="0"/>
    <n v="5"/>
    <n v="2"/>
    <n v="4"/>
    <n v="11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18"/>
    <d v="2020-09-08T15:13:09"/>
    <n v="34"/>
    <n v="12"/>
    <n v="8"/>
    <n v="34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19"/>
    <d v="2020-09-08T15:13:09"/>
    <n v="269"/>
    <n v="27"/>
    <n v="51"/>
    <n v="269"/>
    <n v="27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20"/>
    <d v="2020-09-08T15:13:09"/>
    <n v="445"/>
    <n v="4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13"/>
    <x v="21"/>
    <d v="2020-09-08T15:13:09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0"/>
    <d v="2020-09-08T15:13:30"/>
    <n v="26.1"/>
    <n v="0"/>
    <n v="9"/>
    <n v="13.5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1"/>
    <d v="2020-09-08T15:13:30"/>
    <n v="12"/>
    <n v="0"/>
    <n v="0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3"/>
    <d v="2020-09-08T15:13:30"/>
    <n v="22"/>
    <m/>
    <m/>
    <m/>
    <m/>
    <n v="4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5"/>
    <d v="2020-09-08T15:13:30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6"/>
    <d v="2020-09-08T15:13:30"/>
    <n v="4.3600000000000003"/>
    <n v="4.360000000000000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23"/>
    <d v="2020-09-08T15:13:30"/>
    <n v="9"/>
    <n v="0"/>
    <n v="0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7"/>
    <d v="2020-09-08T15:13:30"/>
    <n v="312"/>
    <n v="4"/>
    <n v="20"/>
    <n v="144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8"/>
    <d v="2020-09-08T15:13:30"/>
    <n v="6"/>
    <n v="0"/>
    <n v="2"/>
    <n v="3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9"/>
    <d v="2020-09-08T15:13:30"/>
    <n v="36"/>
    <m/>
    <m/>
    <m/>
    <m/>
    <n v="4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10"/>
    <d v="2020-09-08T15:13:30"/>
    <n v="701"/>
    <m/>
    <m/>
    <m/>
    <m/>
    <n v="174"/>
    <n v="262"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24"/>
    <d v="2020-09-08T15:13:30"/>
    <n v="18"/>
    <m/>
    <m/>
    <m/>
    <m/>
    <m/>
    <m/>
    <m/>
    <m/>
    <n v="1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11"/>
    <d v="2020-09-08T15:13:30"/>
    <n v="183"/>
    <m/>
    <m/>
    <m/>
    <m/>
    <m/>
    <m/>
    <m/>
    <n v="89"/>
    <m/>
    <n v="9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12"/>
    <d v="2020-09-08T15:13:30"/>
    <n v="44"/>
    <m/>
    <n v="0"/>
    <n v="2"/>
    <n v="6"/>
    <n v="4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13"/>
    <d v="2020-09-08T15:13:30"/>
    <n v="4"/>
    <n v="1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14"/>
    <d v="2020-09-08T15:13:30"/>
    <n v="28"/>
    <n v="0"/>
    <n v="0"/>
    <n v="1"/>
    <n v="3"/>
    <n v="2"/>
    <n v="6"/>
    <n v="10"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16"/>
    <d v="2020-09-08T15:13:30"/>
    <n v="645"/>
    <n v="2"/>
    <n v="10"/>
    <n v="72"/>
    <n v="72"/>
    <n v="87"/>
    <n v="131"/>
    <n v="135"/>
    <n v="89"/>
    <m/>
    <n v="4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17"/>
    <d v="2020-09-08T15:13:30"/>
    <n v="17"/>
    <n v="0"/>
    <n v="0"/>
    <n v="1"/>
    <n v="5"/>
    <n v="2"/>
    <n v="5"/>
    <n v="4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25"/>
    <d v="2020-09-08T15:13:30"/>
    <n v="0"/>
    <n v="0"/>
    <n v="13"/>
    <n v="0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26"/>
    <d v="2020-09-08T15:13:30"/>
    <n v="2"/>
    <n v="0"/>
    <n v="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27"/>
    <d v="2020-09-08T15:13:3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18"/>
    <d v="2020-09-08T15:13:30"/>
    <n v="62"/>
    <n v="2"/>
    <n v="2"/>
    <n v="6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19"/>
    <d v="2020-09-08T15:13:30"/>
    <n v="350"/>
    <n v="2"/>
    <n v="372"/>
    <n v="350"/>
    <n v="2"/>
    <n v="3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20"/>
    <d v="2020-09-08T15:13:30"/>
    <n v="350"/>
    <n v="3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325"/>
    <x v="21"/>
    <d v="2020-09-08T15:13:30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0"/>
    <x v="7"/>
    <d v="2020-09-08T15:13:48"/>
    <n v="14"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0"/>
    <x v="9"/>
    <d v="2020-09-08T15:13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0"/>
    <x v="10"/>
    <d v="2020-09-08T15:13:48"/>
    <n v="44"/>
    <m/>
    <m/>
    <m/>
    <m/>
    <n v="6"/>
    <n v="2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0"/>
    <x v="24"/>
    <d v="2020-09-08T15:13:4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0"/>
    <x v="11"/>
    <d v="2020-09-08T15:13:48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0"/>
    <x v="12"/>
    <d v="2020-09-08T15:13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0"/>
    <x v="14"/>
    <d v="2020-09-08T15:13:48"/>
    <n v="2"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0"/>
    <x v="16"/>
    <d v="2020-09-08T15:13:48"/>
    <n v="33"/>
    <m/>
    <m/>
    <n v="2"/>
    <n v="5"/>
    <n v="3"/>
    <n v="11"/>
    <n v="8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0"/>
    <x v="26"/>
    <d v="2020-09-08T15:13:48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0"/>
    <x v="27"/>
    <d v="2020-09-08T15:13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0"/>
    <x v="19"/>
    <d v="2020-09-08T15:13:48"/>
    <n v="58"/>
    <m/>
    <n v="65"/>
    <n v="58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0"/>
    <x v="20"/>
    <d v="2020-09-08T15:13:48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1"/>
    <x v="23"/>
    <d v="2020-09-08T15:14:04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1"/>
    <x v="7"/>
    <d v="2020-09-08T15:14:04"/>
    <n v="23"/>
    <m/>
    <m/>
    <n v="16"/>
    <n v="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1"/>
    <x v="10"/>
    <d v="2020-09-08T15:14:04"/>
    <n v="60"/>
    <m/>
    <m/>
    <m/>
    <m/>
    <n v="10"/>
    <n v="3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1"/>
    <x v="11"/>
    <d v="2020-09-08T15:14:04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1"/>
    <x v="12"/>
    <d v="2020-09-08T15:14:0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1"/>
    <x v="14"/>
    <d v="2020-09-08T15:14:0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1"/>
    <x v="16"/>
    <d v="2020-09-08T15:14:04"/>
    <n v="45"/>
    <m/>
    <m/>
    <n v="8"/>
    <n v="3"/>
    <n v="5"/>
    <n v="16"/>
    <n v="9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1"/>
    <x v="19"/>
    <d v="2020-09-08T15:14:04"/>
    <n v="82"/>
    <m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1"/>
    <x v="20"/>
    <d v="2020-09-08T15:14:04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2"/>
    <x v="7"/>
    <d v="2020-09-08T15:14:29"/>
    <n v="29"/>
    <m/>
    <n v="1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2"/>
    <x v="9"/>
    <d v="2020-09-08T15:14:2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2"/>
    <x v="10"/>
    <d v="2020-09-08T15:14:29"/>
    <n v="80"/>
    <m/>
    <m/>
    <m/>
    <m/>
    <n v="18"/>
    <n v="3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2"/>
    <x v="11"/>
    <d v="2020-09-08T15:14:29"/>
    <n v="8"/>
    <m/>
    <m/>
    <m/>
    <m/>
    <m/>
    <m/>
    <m/>
    <n v="5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2"/>
    <x v="12"/>
    <d v="2020-09-08T15:14:2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2"/>
    <x v="14"/>
    <d v="2020-09-08T15:14:29"/>
    <n v="3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2"/>
    <x v="16"/>
    <d v="2020-09-08T15:14:29"/>
    <n v="62"/>
    <m/>
    <n v="1"/>
    <n v="7"/>
    <n v="7"/>
    <n v="9"/>
    <n v="17"/>
    <n v="14"/>
    <n v="5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2"/>
    <x v="19"/>
    <d v="2020-09-08T15:14:29"/>
    <n v="87"/>
    <m/>
    <n v="77"/>
    <n v="87"/>
    <m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02"/>
    <x v="20"/>
    <d v="2020-09-08T15:14:29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99"/>
    <x v="7"/>
    <d v="2020-09-08T15:15:09"/>
    <n v="12"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99"/>
    <x v="10"/>
    <d v="2020-09-08T15:15:09"/>
    <n v="38"/>
    <m/>
    <m/>
    <m/>
    <m/>
    <n v="8"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99"/>
    <x v="11"/>
    <d v="2020-09-08T15:15:09"/>
    <n v="8"/>
    <m/>
    <m/>
    <m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99"/>
    <x v="16"/>
    <d v="2020-09-08T15:15:09"/>
    <n v="29"/>
    <m/>
    <m/>
    <n v="3"/>
    <n v="3"/>
    <n v="4"/>
    <n v="9"/>
    <n v="6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99"/>
    <x v="26"/>
    <d v="2020-09-08T15:15:09"/>
    <n v="3"/>
    <m/>
    <n v="7"/>
    <n v="3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99"/>
    <x v="27"/>
    <d v="2020-09-08T15:15:0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99"/>
    <x v="19"/>
    <d v="2020-09-08T15:15:09"/>
    <n v="25"/>
    <m/>
    <n v="19"/>
    <n v="25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499"/>
    <x v="20"/>
    <d v="2020-09-08T15:15:09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0"/>
    <x v="30"/>
    <d v="2020-09-08T15:15:40"/>
    <n v="8.5"/>
    <m/>
    <m/>
    <m/>
    <n v="8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0"/>
    <x v="31"/>
    <d v="2020-09-08T15:15:40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0"/>
    <x v="1"/>
    <d v="2020-09-08T15:15:4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0"/>
    <x v="3"/>
    <d v="2020-09-08T15:15:40"/>
    <n v="6"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0"/>
    <x v="32"/>
    <d v="2020-09-08T15:15:40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0"/>
    <x v="7"/>
    <d v="2020-09-08T15:15:40"/>
    <n v="26"/>
    <m/>
    <n v="4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0"/>
    <x v="9"/>
    <d v="2020-09-08T15:15:4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0"/>
    <x v="10"/>
    <d v="2020-09-08T15:15:40"/>
    <n v="60"/>
    <m/>
    <m/>
    <m/>
    <m/>
    <n v="16"/>
    <n v="1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0"/>
    <x v="11"/>
    <d v="2020-09-08T15:15:40"/>
    <n v="20"/>
    <m/>
    <m/>
    <m/>
    <m/>
    <m/>
    <m/>
    <m/>
    <n v="8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0"/>
    <x v="12"/>
    <d v="2020-09-08T15:15:4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0"/>
    <x v="14"/>
    <d v="2020-09-08T15:15:4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0"/>
    <x v="16"/>
    <d v="2020-09-08T15:15:40"/>
    <n v="57"/>
    <m/>
    <n v="2"/>
    <n v="4"/>
    <n v="7"/>
    <n v="8"/>
    <n v="9"/>
    <n v="13"/>
    <n v="8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0"/>
    <x v="17"/>
    <d v="2020-09-08T15:15:40"/>
    <n v="4"/>
    <m/>
    <m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0"/>
    <x v="18"/>
    <d v="2020-09-08T15:15:40"/>
    <n v="8"/>
    <n v="0"/>
    <n v="0"/>
    <n v="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0"/>
    <x v="19"/>
    <d v="2020-09-08T15:15:40"/>
    <n v="98"/>
    <n v="0"/>
    <n v="18"/>
    <n v="98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0"/>
    <x v="20"/>
    <d v="2020-09-08T15:15:40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0"/>
    <x v="21"/>
    <d v="2020-09-08T15:15:4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1"/>
    <x v="23"/>
    <d v="2020-09-08T15:16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1"/>
    <x v="7"/>
    <d v="2020-09-08T15:16:19"/>
    <n v="20"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1"/>
    <x v="10"/>
    <d v="2020-09-08T15:16:19"/>
    <n v="58"/>
    <m/>
    <m/>
    <m/>
    <m/>
    <n v="16"/>
    <n v="2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1"/>
    <x v="11"/>
    <d v="2020-09-08T15:16:19"/>
    <n v="27"/>
    <m/>
    <m/>
    <m/>
    <m/>
    <m/>
    <m/>
    <m/>
    <n v="15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1"/>
    <x v="12"/>
    <d v="2020-09-08T15:16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1"/>
    <x v="14"/>
    <d v="2020-09-08T15:16:19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2"/>
    <x v="9"/>
    <d v="2020-09-08T15:16:43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2"/>
    <x v="10"/>
    <d v="2020-09-08T15:16:43"/>
    <n v="92"/>
    <m/>
    <m/>
    <m/>
    <m/>
    <n v="36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2"/>
    <x v="11"/>
    <d v="2020-09-08T15:16:43"/>
    <n v="17"/>
    <m/>
    <m/>
    <m/>
    <m/>
    <m/>
    <m/>
    <m/>
    <n v="1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2"/>
    <x v="12"/>
    <d v="2020-09-08T15:16:43"/>
    <n v="8"/>
    <m/>
    <m/>
    <m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2"/>
    <x v="14"/>
    <d v="2020-09-08T15:16:43"/>
    <n v="4"/>
    <m/>
    <m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2"/>
    <x v="16"/>
    <d v="2020-09-08T15:16:43"/>
    <n v="80"/>
    <m/>
    <m/>
    <n v="9"/>
    <n v="10"/>
    <n v="18"/>
    <n v="14"/>
    <n v="15"/>
    <n v="1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2"/>
    <x v="17"/>
    <d v="2020-09-08T15:16:4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2"/>
    <x v="18"/>
    <d v="2020-09-08T15:16:4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2"/>
    <x v="19"/>
    <d v="2020-09-08T15:16:43"/>
    <n v="64"/>
    <m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2"/>
    <x v="20"/>
    <d v="2020-09-08T15:16:43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2"/>
    <x v="21"/>
    <d v="2020-09-08T15:16:4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200402"/>
    <x v="0"/>
    <d v="2020-09-08T15:21:10"/>
    <n v="3.15"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200402"/>
    <x v="1"/>
    <d v="2020-09-08T15:21:10"/>
    <n v="5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200402"/>
    <x v="28"/>
    <d v="2020-09-08T15:21:10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200402"/>
    <x v="29"/>
    <d v="2020-09-08T15:21:1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200402"/>
    <x v="7"/>
    <d v="2020-09-08T15:21:10"/>
    <n v="62"/>
    <m/>
    <m/>
    <n v="3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200402"/>
    <x v="9"/>
    <d v="2020-09-08T15:21:10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200402"/>
    <x v="10"/>
    <d v="2020-09-08T15:21:10"/>
    <n v="80"/>
    <m/>
    <m/>
    <m/>
    <m/>
    <n v="28"/>
    <n v="2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200402"/>
    <x v="11"/>
    <d v="2020-09-08T15:21:10"/>
    <n v="22"/>
    <m/>
    <m/>
    <m/>
    <m/>
    <m/>
    <m/>
    <m/>
    <n v="12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200402"/>
    <x v="12"/>
    <d v="2020-09-08T15:21:10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200402"/>
    <x v="14"/>
    <d v="2020-09-08T15:21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200402"/>
    <x v="16"/>
    <d v="2020-09-08T15:21:10"/>
    <n v="87"/>
    <m/>
    <m/>
    <n v="15"/>
    <n v="15"/>
    <n v="14"/>
    <n v="14"/>
    <n v="12"/>
    <n v="1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200402"/>
    <x v="17"/>
    <d v="2020-09-08T15:21:10"/>
    <n v="3"/>
    <m/>
    <m/>
    <n v="2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200402"/>
    <x v="18"/>
    <d v="2020-09-08T15:21:10"/>
    <n v="9"/>
    <n v="0"/>
    <n v="7"/>
    <n v="9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200402"/>
    <x v="19"/>
    <d v="2020-09-08T15:21:10"/>
    <n v="31"/>
    <n v="4"/>
    <n v="23"/>
    <n v="31"/>
    <n v="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200402"/>
    <x v="20"/>
    <d v="2020-09-08T15:21:10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200402"/>
    <x v="21"/>
    <d v="2020-09-08T15:21:1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314"/>
    <x v="7"/>
    <d v="2020-09-08T15:22:08"/>
    <n v="18"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314"/>
    <x v="10"/>
    <d v="2020-09-08T15:22:08"/>
    <n v="58"/>
    <m/>
    <m/>
    <m/>
    <m/>
    <n v="6"/>
    <n v="2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314"/>
    <x v="11"/>
    <d v="2020-09-08T15:22:08"/>
    <n v="11"/>
    <m/>
    <m/>
    <m/>
    <m/>
    <m/>
    <m/>
    <m/>
    <n v="8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314"/>
    <x v="16"/>
    <d v="2020-09-08T15:22:08"/>
    <n v="48"/>
    <m/>
    <m/>
    <n v="5"/>
    <n v="4"/>
    <n v="3"/>
    <n v="14"/>
    <n v="12"/>
    <n v="8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314"/>
    <x v="18"/>
    <d v="2020-09-08T15:22:0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0"/>
    <x v="7"/>
    <d v="2020-09-08T15:25:52"/>
    <n v="23"/>
    <n v="1"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0"/>
    <x v="9"/>
    <d v="2020-09-08T15:25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0"/>
    <x v="10"/>
    <d v="2020-09-08T15:25:52"/>
    <n v="38"/>
    <m/>
    <m/>
    <m/>
    <m/>
    <n v="4"/>
    <n v="1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0"/>
    <x v="11"/>
    <d v="2020-09-08T15:25:52"/>
    <n v="7"/>
    <m/>
    <m/>
    <m/>
    <m/>
    <m/>
    <m/>
    <m/>
    <n v="2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0"/>
    <x v="12"/>
    <d v="2020-09-08T15:25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0"/>
    <x v="14"/>
    <d v="2020-09-08T15:25:5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0"/>
    <x v="16"/>
    <d v="2020-09-08T15:25:52"/>
    <n v="36"/>
    <n v="1"/>
    <m/>
    <n v="5"/>
    <n v="6"/>
    <n v="2"/>
    <n v="7"/>
    <n v="10"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0"/>
    <x v="18"/>
    <d v="2020-09-08T15:25:5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501"/>
    <x v="9"/>
    <d v="2020-09-08T15:26:2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501"/>
    <x v="10"/>
    <d v="2020-09-08T15:26:27"/>
    <n v="26"/>
    <m/>
    <m/>
    <m/>
    <m/>
    <n v="8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501"/>
    <x v="11"/>
    <d v="2020-09-08T15:26:27"/>
    <n v="14"/>
    <m/>
    <m/>
    <m/>
    <m/>
    <m/>
    <m/>
    <m/>
    <n v="6"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501"/>
    <x v="12"/>
    <d v="2020-09-08T15:26:27"/>
    <n v="4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501"/>
    <x v="14"/>
    <d v="2020-09-08T15:26:27"/>
    <n v="2"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501"/>
    <x v="16"/>
    <d v="2020-09-08T15:26:27"/>
    <n v="37"/>
    <n v="1"/>
    <n v="1"/>
    <n v="6"/>
    <n v="5"/>
    <n v="4"/>
    <n v="3"/>
    <n v="6"/>
    <n v="6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501"/>
    <x v="18"/>
    <d v="2020-09-08T15:26:2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501"/>
    <x v="19"/>
    <d v="2020-09-08T15:26:27"/>
    <n v="146"/>
    <m/>
    <m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501"/>
    <x v="20"/>
    <d v="2020-09-08T15:26:27"/>
    <n v="146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501"/>
    <x v="21"/>
    <d v="2020-09-08T15:26:2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5"/>
    <x v="7"/>
    <d v="2020-09-08T15:27:34"/>
    <n v="12"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5"/>
    <x v="10"/>
    <d v="2020-09-08T15:27:34"/>
    <n v="38"/>
    <m/>
    <m/>
    <m/>
    <m/>
    <n v="4"/>
    <n v="2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5"/>
    <x v="11"/>
    <d v="2020-09-08T15:27:3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5"/>
    <x v="16"/>
    <d v="2020-09-08T15:27:34"/>
    <n v="26"/>
    <m/>
    <m/>
    <n v="2"/>
    <n v="4"/>
    <n v="2"/>
    <n v="12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5"/>
    <x v="18"/>
    <d v="2020-09-08T15:27:34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5"/>
    <x v="19"/>
    <d v="2020-09-08T15:27:34"/>
    <n v="45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6"/>
    <x v="7"/>
    <d v="2020-09-08T15:32:26"/>
    <n v="20"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6"/>
    <x v="10"/>
    <d v="2020-09-08T15:32:26"/>
    <n v="12"/>
    <m/>
    <m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6"/>
    <x v="16"/>
    <d v="2020-09-08T15:32:26"/>
    <n v="14"/>
    <m/>
    <m/>
    <n v="5"/>
    <n v="3"/>
    <n v="2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6"/>
    <x v="18"/>
    <d v="2020-09-08T15:32:2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6"/>
    <x v="19"/>
    <d v="2020-09-08T15:32:26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6"/>
    <x v="20"/>
    <d v="2020-09-08T15:32:2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6"/>
    <x v="21"/>
    <d v="2020-09-08T15:32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7"/>
    <x v="7"/>
    <d v="2020-09-08T15:33:25"/>
    <n v="16"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1"/>
    <x v="16"/>
    <d v="2020-09-08T15:16:19"/>
    <n v="60"/>
    <m/>
    <m/>
    <n v="5"/>
    <n v="5"/>
    <n v="8"/>
    <n v="11"/>
    <n v="10"/>
    <n v="1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1"/>
    <x v="18"/>
    <d v="2020-09-08T15:16:19"/>
    <n v="1"/>
    <n v="1"/>
    <n v="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1"/>
    <x v="19"/>
    <d v="2020-09-08T15:16:19"/>
    <n v="13"/>
    <n v="2"/>
    <n v="0"/>
    <n v="13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1"/>
    <x v="20"/>
    <d v="2020-09-08T15:16:19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1"/>
    <x v="21"/>
    <d v="2020-09-08T15:16:1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2"/>
    <x v="3"/>
    <d v="2020-09-08T15:16:4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2"/>
    <x v="23"/>
    <d v="2020-09-08T15:16:4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5"/>
    <s v="105702"/>
    <x v="7"/>
    <d v="2020-09-08T15:16:43"/>
    <n v="38"/>
    <m/>
    <m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314"/>
    <x v="19"/>
    <d v="2020-09-08T15:22:08"/>
    <n v="59"/>
    <m/>
    <n v="17"/>
    <n v="59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314"/>
    <x v="20"/>
    <d v="2020-09-08T15:22:08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314"/>
    <x v="21"/>
    <d v="2020-09-08T15:22:08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0"/>
    <x v="19"/>
    <d v="2020-09-08T15:25:52"/>
    <n v="34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0"/>
    <x v="20"/>
    <d v="2020-09-08T15:25:52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0"/>
    <x v="21"/>
    <d v="2020-09-08T15:25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501"/>
    <x v="23"/>
    <d v="2020-09-08T15:26:27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501"/>
    <x v="7"/>
    <d v="2020-09-08T15:26:27"/>
    <n v="24"/>
    <n v="1"/>
    <n v="1"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5"/>
    <x v="20"/>
    <d v="2020-09-08T15:27:34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1"/>
    <s v="105505"/>
    <x v="21"/>
    <d v="2020-09-08T15:27:3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7"/>
    <x v="9"/>
    <d v="2020-09-08T15:33:2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7"/>
    <x v="10"/>
    <d v="2020-09-08T15:33:25"/>
    <n v="22"/>
    <m/>
    <m/>
    <m/>
    <m/>
    <n v="6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7"/>
    <x v="11"/>
    <d v="2020-09-08T15:33:25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7"/>
    <x v="12"/>
    <d v="2020-09-08T15:33:2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7"/>
    <x v="14"/>
    <d v="2020-09-08T15:33:2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7"/>
    <x v="16"/>
    <d v="2020-09-08T15:33:25"/>
    <n v="24"/>
    <m/>
    <m/>
    <n v="4"/>
    <n v="4"/>
    <n v="3"/>
    <n v="2"/>
    <n v="6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7"/>
    <x v="18"/>
    <d v="2020-09-08T15:33:25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7"/>
    <x v="19"/>
    <d v="2020-09-08T15:33:25"/>
    <n v="51"/>
    <m/>
    <n v="22"/>
    <n v="51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7"/>
    <x v="20"/>
    <d v="2020-09-08T15:33:25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7"/>
    <x v="21"/>
    <d v="2020-09-08T15:33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8"/>
    <x v="28"/>
    <d v="2020-09-08T15:33:55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8"/>
    <x v="7"/>
    <d v="2020-09-08T15:33:55"/>
    <n v="16"/>
    <n v="0"/>
    <n v="0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8"/>
    <x v="8"/>
    <d v="2020-09-08T15:33:5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8"/>
    <x v="10"/>
    <d v="2020-09-08T15:33:55"/>
    <n v="22"/>
    <m/>
    <m/>
    <m/>
    <m/>
    <n v="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8"/>
    <x v="11"/>
    <d v="2020-09-08T15:33:55"/>
    <n v="7"/>
    <m/>
    <m/>
    <m/>
    <m/>
    <m/>
    <m/>
    <m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8"/>
    <x v="16"/>
    <d v="2020-09-08T15:33:55"/>
    <n v="25"/>
    <m/>
    <m/>
    <n v="5"/>
    <n v="3"/>
    <n v="1"/>
    <n v="5"/>
    <n v="5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8"/>
    <x v="18"/>
    <d v="2020-09-08T15:33:5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8"/>
    <x v="19"/>
    <d v="2020-09-08T15:33:55"/>
    <n v="34"/>
    <m/>
    <n v="19"/>
    <n v="34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8"/>
    <x v="20"/>
    <d v="2020-09-08T15:33:55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8"/>
    <x v="21"/>
    <d v="2020-09-08T15:33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9"/>
    <x v="7"/>
    <d v="2020-09-08T15:46:50"/>
    <n v="19"/>
    <m/>
    <m/>
    <n v="10"/>
    <n v="8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9"/>
    <x v="10"/>
    <d v="2020-09-08T15:46:50"/>
    <n v="36"/>
    <m/>
    <m/>
    <m/>
    <m/>
    <n v="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0"/>
    <x v="16"/>
    <d v="2020-09-08T15:47:46"/>
    <n v="3"/>
    <m/>
    <m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0"/>
    <x v="19"/>
    <d v="2020-09-08T15:47:46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0"/>
    <x v="20"/>
    <d v="2020-09-08T15:47:4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1"/>
    <x v="5"/>
    <d v="2020-09-08T15:48:17"/>
    <n v="3600"/>
    <m/>
    <m/>
    <n v="36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1"/>
    <x v="6"/>
    <d v="2020-09-08T15:48:17"/>
    <n v="3267"/>
    <m/>
    <m/>
    <n v="3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1"/>
    <x v="7"/>
    <d v="2020-09-08T15:48:17"/>
    <n v="30"/>
    <m/>
    <m/>
    <n v="18"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1"/>
    <x v="10"/>
    <d v="2020-09-08T15:48:17"/>
    <n v="51"/>
    <m/>
    <m/>
    <m/>
    <m/>
    <n v="4"/>
    <n v="1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1"/>
    <x v="11"/>
    <d v="2020-09-08T15:48:17"/>
    <n v="9"/>
    <m/>
    <m/>
    <m/>
    <m/>
    <m/>
    <m/>
    <m/>
    <n v="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2"/>
    <x v="7"/>
    <d v="2020-09-08T15:48:37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2"/>
    <x v="8"/>
    <d v="2020-09-08T15:48:37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2"/>
    <x v="10"/>
    <d v="2020-09-08T15:48:37"/>
    <n v="40"/>
    <m/>
    <m/>
    <m/>
    <m/>
    <n v="10"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2"/>
    <x v="11"/>
    <d v="2020-09-08T15:48:37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2"/>
    <x v="16"/>
    <d v="2020-09-08T15:48:37"/>
    <n v="27"/>
    <m/>
    <m/>
    <n v="3"/>
    <m/>
    <n v="5"/>
    <n v="9"/>
    <n v="6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2"/>
    <x v="17"/>
    <d v="2020-09-08T15:48:3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2"/>
    <x v="26"/>
    <d v="2020-09-08T15:48:37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2"/>
    <x v="27"/>
    <d v="2020-09-08T15:48:3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2"/>
    <x v="18"/>
    <d v="2020-09-08T15:48:37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2"/>
    <x v="19"/>
    <d v="2020-09-08T15:48:37"/>
    <n v="67"/>
    <m/>
    <n v="2"/>
    <n v="6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2"/>
    <x v="20"/>
    <d v="2020-09-08T15:48:37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2"/>
    <x v="21"/>
    <d v="2020-09-08T15:48:37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3"/>
    <x v="1"/>
    <d v="2020-09-08T15:49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3"/>
    <x v="3"/>
    <d v="2020-09-08T15:49:2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3"/>
    <x v="7"/>
    <d v="2020-09-08T15:49:26"/>
    <n v="32"/>
    <m/>
    <m/>
    <n v="1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3"/>
    <x v="10"/>
    <d v="2020-09-08T15:49:26"/>
    <n v="37"/>
    <m/>
    <m/>
    <m/>
    <m/>
    <n v="12"/>
    <n v="1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9"/>
    <x v="11"/>
    <d v="2020-09-08T15:46:5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9"/>
    <x v="16"/>
    <d v="2020-09-08T15:46:50"/>
    <n v="29"/>
    <m/>
    <m/>
    <n v="5"/>
    <n v="4"/>
    <n v="2"/>
    <n v="8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9"/>
    <x v="18"/>
    <d v="2020-09-08T15:46:5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9"/>
    <x v="19"/>
    <d v="2020-09-08T15:46:50"/>
    <n v="36"/>
    <n v="0"/>
    <n v="50"/>
    <n v="36"/>
    <n v="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9"/>
    <x v="20"/>
    <d v="2020-09-08T15:46:50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69"/>
    <x v="21"/>
    <d v="2020-09-08T15:46:5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0"/>
    <x v="7"/>
    <d v="2020-09-08T15:47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0"/>
    <x v="10"/>
    <d v="2020-09-08T15:47:4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1"/>
    <x v="13"/>
    <d v="2020-09-08T15:48:1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1"/>
    <x v="16"/>
    <d v="2020-09-08T15:48:17"/>
    <n v="47"/>
    <m/>
    <m/>
    <n v="9"/>
    <n v="5"/>
    <n v="2"/>
    <n v="10"/>
    <n v="1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1"/>
    <x v="18"/>
    <d v="2020-09-08T15:48:17"/>
    <n v="8"/>
    <n v="0"/>
    <n v="3"/>
    <n v="8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1"/>
    <x v="19"/>
    <d v="2020-09-08T15:48:17"/>
    <n v="74"/>
    <n v="0"/>
    <n v="32"/>
    <n v="74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1"/>
    <x v="20"/>
    <d v="2020-09-08T15:48:17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1"/>
    <x v="21"/>
    <d v="2020-09-08T15:48:1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2"/>
    <x v="0"/>
    <d v="2020-09-08T15:48:37"/>
    <n v="2400"/>
    <m/>
    <m/>
    <m/>
    <n v="2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2"/>
    <x v="1"/>
    <d v="2020-09-08T15:48:3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4"/>
    <x v="10"/>
    <d v="2020-09-08T15:50:1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4"/>
    <x v="11"/>
    <d v="2020-09-08T15:50:17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4"/>
    <x v="16"/>
    <d v="2020-09-08T15:50:17"/>
    <n v="5"/>
    <m/>
    <m/>
    <m/>
    <n v="2"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4"/>
    <x v="19"/>
    <d v="2020-09-08T15:50:17"/>
    <n v="14"/>
    <m/>
    <n v="4"/>
    <n v="1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4"/>
    <x v="20"/>
    <d v="2020-09-08T15:50:1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509"/>
    <x v="7"/>
    <d v="2020-09-08T15:50:46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509"/>
    <x v="10"/>
    <d v="2020-09-08T15:50:4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509"/>
    <x v="24"/>
    <d v="2020-09-08T15:50:4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509"/>
    <x v="11"/>
    <d v="2020-09-08T15:50:4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509"/>
    <x v="14"/>
    <d v="2020-09-08T15:50:46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509"/>
    <x v="16"/>
    <d v="2020-09-08T15:50:46"/>
    <n v="9"/>
    <m/>
    <m/>
    <m/>
    <n v="3"/>
    <m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509"/>
    <x v="19"/>
    <d v="2020-09-08T15:50:46"/>
    <n v="28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509"/>
    <x v="20"/>
    <d v="2020-09-08T15:50:46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200538"/>
    <x v="0"/>
    <d v="2020-09-08T15:51:31"/>
    <n v="2.4"/>
    <m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200538"/>
    <x v="3"/>
    <d v="2020-09-08T15:51:3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200538"/>
    <x v="23"/>
    <d v="2020-09-08T15:51:31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200538"/>
    <x v="7"/>
    <d v="2020-09-08T15:51:31"/>
    <n v="82"/>
    <m/>
    <m/>
    <n v="32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200538"/>
    <x v="8"/>
    <d v="2020-09-08T15:51:3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200538"/>
    <x v="9"/>
    <d v="2020-09-08T15:51:31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200538"/>
    <x v="10"/>
    <d v="2020-09-08T15:51:31"/>
    <n v="156"/>
    <m/>
    <m/>
    <m/>
    <m/>
    <n v="40"/>
    <n v="64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200538"/>
    <x v="24"/>
    <d v="2020-09-08T15:51:3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200538"/>
    <x v="11"/>
    <d v="2020-09-08T15:51:31"/>
    <n v="63"/>
    <m/>
    <m/>
    <m/>
    <m/>
    <m/>
    <m/>
    <m/>
    <n v="25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200538"/>
    <x v="12"/>
    <d v="2020-09-08T15:51:31"/>
    <n v="14"/>
    <m/>
    <m/>
    <n v="2"/>
    <n v="2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200538"/>
    <x v="14"/>
    <d v="2020-09-08T15:51:31"/>
    <n v="8"/>
    <m/>
    <m/>
    <n v="1"/>
    <n v="1"/>
    <n v="1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200538"/>
    <x v="16"/>
    <d v="2020-09-08T15:51:31"/>
    <n v="163"/>
    <m/>
    <m/>
    <n v="16"/>
    <n v="25"/>
    <n v="20"/>
    <n v="32"/>
    <n v="26"/>
    <n v="25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200538"/>
    <x v="17"/>
    <d v="2020-09-08T15:51:3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200538"/>
    <x v="18"/>
    <d v="2020-09-08T15:51:31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200538"/>
    <x v="19"/>
    <d v="2020-09-08T15:51:31"/>
    <n v="134"/>
    <m/>
    <m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200538"/>
    <x v="20"/>
    <d v="2020-09-08T15:51:31"/>
    <n v="134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200538"/>
    <x v="21"/>
    <d v="2020-09-08T15:51:31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5"/>
    <x v="0"/>
    <d v="2020-09-08T15:54:33"/>
    <n v="2.4"/>
    <m/>
    <n v="1.6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5"/>
    <x v="23"/>
    <d v="2020-09-08T15:54:33"/>
    <n v="5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0"/>
    <d v="2020-09-08T15:55:12"/>
    <n v="34.799999999999997"/>
    <m/>
    <m/>
    <n v="4.4000000000000004"/>
    <n v="15.6"/>
    <n v="1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1"/>
    <d v="2020-09-08T15:55:12"/>
    <n v="24"/>
    <m/>
    <m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28"/>
    <d v="2020-09-08T15:55:12"/>
    <n v="13.2"/>
    <m/>
    <m/>
    <n v="4.4000000000000004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2"/>
    <d v="2020-09-08T15:55:12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3"/>
    <d v="2020-09-08T15:55:12"/>
    <n v="16"/>
    <m/>
    <m/>
    <m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4"/>
    <d v="2020-09-08T15:55:12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29"/>
    <d v="2020-09-08T15:55:12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5"/>
    <d v="2020-09-08T15:55:12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23"/>
    <d v="2020-09-08T15:55:32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7"/>
    <d v="2020-09-08T15:55:32"/>
    <n v="346"/>
    <n v="2"/>
    <n v="4"/>
    <n v="168"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8"/>
    <d v="2020-09-08T15:55:32"/>
    <n v="7"/>
    <n v="1"/>
    <m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9"/>
    <d v="2020-09-08T15:55:32"/>
    <n v="6"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10"/>
    <d v="2020-09-08T15:55:32"/>
    <n v="745"/>
    <m/>
    <m/>
    <m/>
    <m/>
    <n v="140"/>
    <n v="312"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24"/>
    <d v="2020-09-08T15:55:32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11"/>
    <d v="2020-09-08T15:55:32"/>
    <n v="134"/>
    <m/>
    <m/>
    <m/>
    <m/>
    <m/>
    <m/>
    <m/>
    <n v="64"/>
    <m/>
    <n v="6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12"/>
    <d v="2020-09-08T15:55:32"/>
    <n v="12"/>
    <m/>
    <m/>
    <m/>
    <n v="6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3"/>
    <x v="11"/>
    <d v="2020-09-08T15:49:26"/>
    <n v="9"/>
    <m/>
    <m/>
    <m/>
    <m/>
    <m/>
    <m/>
    <m/>
    <n v="1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3"/>
    <x v="16"/>
    <d v="2020-09-08T15:49:26"/>
    <n v="40"/>
    <m/>
    <m/>
    <n v="5"/>
    <n v="11"/>
    <n v="6"/>
    <n v="9"/>
    <n v="4"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3"/>
    <x v="17"/>
    <d v="2020-09-08T15:49:26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3"/>
    <x v="18"/>
    <d v="2020-09-08T15:49:26"/>
    <n v="4"/>
    <n v="0"/>
    <n v="1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3"/>
    <x v="19"/>
    <d v="2020-09-08T15:49:26"/>
    <n v="71"/>
    <n v="0"/>
    <n v="14"/>
    <n v="71"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3"/>
    <x v="20"/>
    <d v="2020-09-08T15:49:26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3"/>
    <x v="21"/>
    <d v="2020-09-08T15:49:2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6"/>
    <s v="105474"/>
    <x v="7"/>
    <d v="2020-09-08T15:50:1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5"/>
    <x v="7"/>
    <d v="2020-09-08T15:54:33"/>
    <n v="83"/>
    <m/>
    <n v="3"/>
    <n v="4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5"/>
    <x v="8"/>
    <d v="2020-09-08T15:54:33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5"/>
    <x v="9"/>
    <d v="2020-09-08T15:54:3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5"/>
    <x v="10"/>
    <d v="2020-09-08T15:54:33"/>
    <n v="175"/>
    <m/>
    <m/>
    <m/>
    <m/>
    <n v="34"/>
    <n v="74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5"/>
    <x v="24"/>
    <d v="2020-09-08T15:54:33"/>
    <n v="11"/>
    <m/>
    <m/>
    <m/>
    <m/>
    <m/>
    <m/>
    <m/>
    <m/>
    <n v="6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5"/>
    <x v="11"/>
    <d v="2020-09-08T15:54:33"/>
    <n v="54"/>
    <m/>
    <m/>
    <m/>
    <m/>
    <m/>
    <m/>
    <m/>
    <n v="29"/>
    <m/>
    <n v="2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5"/>
    <x v="12"/>
    <d v="2020-09-08T15:54:33"/>
    <n v="6"/>
    <m/>
    <m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5"/>
    <x v="14"/>
    <d v="2020-09-08T15:54:33"/>
    <n v="9"/>
    <m/>
    <n v="1"/>
    <n v="1"/>
    <m/>
    <m/>
    <n v="1"/>
    <n v="1"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5"/>
    <x v="16"/>
    <d v="2020-09-08T15:54:33"/>
    <n v="174"/>
    <m/>
    <n v="3"/>
    <n v="24"/>
    <n v="16"/>
    <n v="17"/>
    <n v="37"/>
    <n v="34"/>
    <n v="29"/>
    <m/>
    <n v="1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5"/>
    <x v="18"/>
    <d v="2020-09-08T15:54:33"/>
    <n v="121"/>
    <m/>
    <n v="6"/>
    <n v="12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5"/>
    <x v="19"/>
    <d v="2020-09-08T15:54:33"/>
    <n v="287"/>
    <m/>
    <n v="3"/>
    <n v="287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5"/>
    <x v="20"/>
    <d v="2020-09-08T15:54:33"/>
    <n v="287"/>
    <n v="2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5"/>
    <x v="21"/>
    <d v="2020-09-08T15:54:33"/>
    <n v="121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6"/>
    <d v="2020-09-08T15:55:12"/>
    <n v="5.08"/>
    <n v="2.1800000000000002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23"/>
    <d v="2020-09-08T15:55:12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7"/>
    <d v="2020-09-08T15:55:12"/>
    <n v="426"/>
    <n v="2"/>
    <n v="4"/>
    <n v="192"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13"/>
    <d v="2020-09-08T15:55:3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14"/>
    <d v="2020-09-08T15:55:32"/>
    <n v="9"/>
    <m/>
    <m/>
    <m/>
    <n v="3"/>
    <n v="1"/>
    <m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16"/>
    <d v="2020-09-08T15:55:32"/>
    <n v="652"/>
    <n v="2"/>
    <n v="3"/>
    <n v="84"/>
    <n v="86"/>
    <n v="70"/>
    <n v="156"/>
    <n v="150"/>
    <n v="64"/>
    <m/>
    <n v="3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17"/>
    <d v="2020-09-08T15:55:32"/>
    <n v="22"/>
    <m/>
    <m/>
    <n v="6"/>
    <n v="4"/>
    <m/>
    <n v="5"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18"/>
    <d v="2020-09-08T15:55:32"/>
    <n v="41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19"/>
    <d v="2020-09-08T15:55:32"/>
    <n v="836"/>
    <m/>
    <m/>
    <n v="8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20"/>
    <d v="2020-09-08T15:55:32"/>
    <n v="836"/>
    <n v="8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21"/>
    <d v="2020-09-08T15:55:32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4"/>
    <x v="0"/>
    <d v="2020-09-08T15:55:56"/>
    <n v="5400"/>
    <m/>
    <m/>
    <m/>
    <m/>
    <n v="5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4"/>
    <x v="7"/>
    <d v="2020-09-08T15:55:56"/>
    <n v="95"/>
    <n v="1"/>
    <n v="2"/>
    <n v="34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4"/>
    <x v="8"/>
    <d v="2020-09-08T15:55:5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4"/>
    <x v="9"/>
    <d v="2020-09-08T15:55:56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4"/>
    <x v="10"/>
    <d v="2020-09-08T15:55:56"/>
    <n v="230"/>
    <m/>
    <m/>
    <m/>
    <m/>
    <n v="48"/>
    <n v="108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4"/>
    <x v="11"/>
    <d v="2020-09-08T15:55:56"/>
    <n v="47"/>
    <m/>
    <m/>
    <m/>
    <m/>
    <m/>
    <m/>
    <m/>
    <n v="16"/>
    <m/>
    <n v="3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4"/>
    <x v="12"/>
    <d v="2020-09-08T15:55:56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4"/>
    <x v="14"/>
    <d v="2020-09-08T15:55:56"/>
    <n v="6"/>
    <m/>
    <m/>
    <m/>
    <m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4"/>
    <x v="16"/>
    <d v="2020-09-08T15:55:56"/>
    <n v="196"/>
    <n v="1"/>
    <n v="1"/>
    <n v="17"/>
    <n v="29"/>
    <n v="24"/>
    <n v="54"/>
    <n v="38"/>
    <n v="16"/>
    <m/>
    <n v="15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4"/>
    <x v="18"/>
    <d v="2020-09-08T15:55:56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4"/>
    <x v="19"/>
    <d v="2020-09-08T15:55:56"/>
    <n v="307"/>
    <n v="2"/>
    <n v="49"/>
    <n v="307"/>
    <n v="2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4"/>
    <x v="20"/>
    <d v="2020-09-08T15:55:56"/>
    <n v="307"/>
    <n v="3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4"/>
    <x v="21"/>
    <d v="2020-09-08T15:55:5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30"/>
    <d v="2020-09-08T15:56:36"/>
    <n v="17.100000000000001"/>
    <m/>
    <m/>
    <n v="4.5"/>
    <n v="3.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31"/>
    <d v="2020-09-08T15:56:3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0"/>
    <d v="2020-09-08T15:56:36"/>
    <n v="20.7"/>
    <m/>
    <n v="3.15"/>
    <n v="13.05"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1"/>
    <d v="2020-09-08T15:56:36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28"/>
    <d v="2020-09-08T15:56:36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3"/>
    <d v="2020-09-08T15:56:36"/>
    <n v="32"/>
    <m/>
    <m/>
    <m/>
    <m/>
    <n v="14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29"/>
    <d v="2020-09-08T15:56:3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6"/>
    <d v="2020-09-08T15:56:36"/>
    <n v="7.99"/>
    <n v="3.99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23"/>
    <d v="2020-09-08T15:56:36"/>
    <n v="18"/>
    <n v="2"/>
    <n v="1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32"/>
    <d v="2020-09-08T15:56:36"/>
    <n v="6"/>
    <m/>
    <m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7"/>
    <d v="2020-09-08T15:56:36"/>
    <n v="322"/>
    <n v="3"/>
    <n v="16"/>
    <n v="144"/>
    <n v="158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8"/>
    <d v="2020-09-08T15:56:36"/>
    <n v="7"/>
    <m/>
    <n v="2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9"/>
    <d v="2020-09-08T15:56:36"/>
    <n v="16"/>
    <m/>
    <m/>
    <m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10"/>
    <d v="2020-09-08T15:56:36"/>
    <n v="482"/>
    <m/>
    <m/>
    <m/>
    <m/>
    <n v="118"/>
    <n v="198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24"/>
    <d v="2020-09-08T15:56:36"/>
    <n v="10"/>
    <m/>
    <m/>
    <m/>
    <m/>
    <m/>
    <m/>
    <m/>
    <m/>
    <n v="6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11"/>
    <d v="2020-09-08T15:56:36"/>
    <n v="162"/>
    <m/>
    <m/>
    <m/>
    <m/>
    <m/>
    <m/>
    <m/>
    <n v="67"/>
    <m/>
    <n v="9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12"/>
    <d v="2020-09-08T15:56:36"/>
    <n v="20"/>
    <m/>
    <m/>
    <n v="2"/>
    <n v="2"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13"/>
    <d v="2020-09-08T15:56:3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14"/>
    <d v="2020-09-08T15:56:36"/>
    <n v="19"/>
    <n v="1"/>
    <n v="4"/>
    <n v="1"/>
    <n v="1"/>
    <n v="1"/>
    <n v="5"/>
    <n v="2"/>
    <m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8"/>
    <d v="2020-09-08T15:55:12"/>
    <n v="13"/>
    <m/>
    <m/>
    <n v="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9"/>
    <d v="2020-09-08T15:55:12"/>
    <n v="30"/>
    <m/>
    <m/>
    <m/>
    <m/>
    <n v="4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10"/>
    <d v="2020-09-08T15:55:12"/>
    <n v="831"/>
    <m/>
    <m/>
    <m/>
    <m/>
    <n v="204"/>
    <n v="326"/>
    <n v="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24"/>
    <d v="2020-09-08T15:55:12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11"/>
    <d v="2020-09-08T15:55:12"/>
    <n v="216"/>
    <m/>
    <m/>
    <m/>
    <m/>
    <m/>
    <m/>
    <m/>
    <n v="82"/>
    <m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12"/>
    <d v="2020-09-08T15:55:12"/>
    <n v="34"/>
    <m/>
    <m/>
    <n v="2"/>
    <n v="2"/>
    <n v="4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13"/>
    <d v="2020-09-08T15:55:12"/>
    <n v="3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14"/>
    <d v="2020-09-08T15:55:12"/>
    <n v="20"/>
    <m/>
    <m/>
    <n v="1"/>
    <n v="1"/>
    <n v="2"/>
    <n v="6"/>
    <n v="7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15"/>
    <d v="2020-09-08T15:55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16"/>
    <d v="2020-09-08T15:55:12"/>
    <n v="780"/>
    <n v="1"/>
    <n v="2"/>
    <n v="96"/>
    <n v="114"/>
    <n v="102"/>
    <n v="162"/>
    <n v="154"/>
    <n v="82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17"/>
    <d v="2020-09-08T15:55:12"/>
    <n v="22"/>
    <m/>
    <m/>
    <n v="3"/>
    <n v="9"/>
    <n v="1"/>
    <n v="3"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25"/>
    <d v="2020-09-08T15:55:12"/>
    <n v="52"/>
    <n v="0"/>
    <n v="10"/>
    <n v="52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37"/>
    <d v="2020-09-08T15:55:12"/>
    <n v="5"/>
    <n v="0"/>
    <n v="1"/>
    <n v="5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18"/>
    <d v="2020-09-08T15:55:12"/>
    <n v="167"/>
    <n v="0"/>
    <n v="29"/>
    <n v="167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19"/>
    <d v="2020-09-08T15:55:12"/>
    <n v="1108"/>
    <n v="6"/>
    <n v="109"/>
    <n v="1108"/>
    <n v="6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20"/>
    <d v="2020-09-08T15:55:12"/>
    <n v="1108"/>
    <n v="1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17"/>
    <x v="21"/>
    <d v="2020-09-08T15:55:12"/>
    <n v="167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0"/>
    <d v="2020-09-08T15:55:32"/>
    <n v="18.45"/>
    <n v="0.8"/>
    <m/>
    <n v="8.8000000000000007"/>
    <n v="8.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1"/>
    <d v="2020-09-08T15:55:32"/>
    <n v="20"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28"/>
    <d v="2020-09-08T15:55:32"/>
    <n v="7.2"/>
    <m/>
    <m/>
    <m/>
    <n v="4.400000000000000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3"/>
    <d v="2020-09-08T15:55:32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29"/>
    <d v="2020-09-08T15:55:3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22"/>
    <d v="2020-09-08T15:55:3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322"/>
    <x v="6"/>
    <d v="2020-09-08T15:55:32"/>
    <n v="3.99"/>
    <m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16"/>
    <d v="2020-09-08T15:56:36"/>
    <n v="522"/>
    <n v="3"/>
    <n v="8"/>
    <n v="72"/>
    <n v="79"/>
    <n v="59"/>
    <n v="99"/>
    <n v="84"/>
    <n v="68"/>
    <m/>
    <n v="4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17"/>
    <d v="2020-09-08T15:56:36"/>
    <n v="20"/>
    <m/>
    <m/>
    <n v="2"/>
    <n v="1"/>
    <n v="7"/>
    <n v="3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18"/>
    <d v="2020-09-08T15:56:36"/>
    <n v="26"/>
    <n v="1"/>
    <n v="2"/>
    <n v="26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19"/>
    <d v="2020-09-08T15:56:36"/>
    <n v="644"/>
    <n v="19"/>
    <n v="75"/>
    <n v="644"/>
    <n v="19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20"/>
    <d v="2020-09-08T15:56:36"/>
    <n v="644"/>
    <n v="6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569"/>
    <x v="21"/>
    <d v="2020-09-08T15:56:36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5"/>
    <x v="7"/>
    <d v="2020-09-08T15:57:09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5"/>
    <x v="10"/>
    <d v="2020-09-08T15:57:09"/>
    <n v="47"/>
    <m/>
    <m/>
    <m/>
    <m/>
    <n v="10"/>
    <n v="2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5"/>
    <x v="11"/>
    <d v="2020-09-08T15:57:09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5"/>
    <x v="16"/>
    <d v="2020-09-08T15:57:09"/>
    <n v="31"/>
    <m/>
    <m/>
    <n v="3"/>
    <n v="1"/>
    <n v="5"/>
    <n v="11"/>
    <n v="8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5"/>
    <x v="18"/>
    <d v="2020-09-08T15:57:09"/>
    <n v="22"/>
    <m/>
    <n v="1"/>
    <n v="2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5"/>
    <x v="19"/>
    <d v="2020-09-08T15:57:09"/>
    <n v="154"/>
    <m/>
    <n v="7"/>
    <n v="154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5"/>
    <x v="20"/>
    <d v="2020-09-08T15:57:09"/>
    <n v="154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5"/>
    <x v="21"/>
    <d v="2020-09-08T15:57:09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6"/>
    <x v="7"/>
    <d v="2020-09-08T15:57:29"/>
    <n v="28"/>
    <m/>
    <m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6"/>
    <x v="9"/>
    <d v="2020-09-08T15:57:2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6"/>
    <x v="10"/>
    <d v="2020-09-08T15:57:29"/>
    <n v="66"/>
    <m/>
    <m/>
    <m/>
    <m/>
    <n v="10"/>
    <n v="2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6"/>
    <x v="11"/>
    <d v="2020-09-08T15:57:29"/>
    <n v="16"/>
    <m/>
    <m/>
    <m/>
    <m/>
    <m/>
    <m/>
    <m/>
    <n v="6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6"/>
    <x v="12"/>
    <d v="2020-09-08T15:57:2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6"/>
    <x v="14"/>
    <d v="2020-09-08T15:57:29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6"/>
    <x v="16"/>
    <d v="2020-09-08T15:57:29"/>
    <n v="58"/>
    <m/>
    <m/>
    <n v="5"/>
    <n v="9"/>
    <n v="5"/>
    <n v="12"/>
    <n v="16"/>
    <n v="6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6"/>
    <x v="25"/>
    <d v="2020-09-08T15:57:2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6"/>
    <x v="26"/>
    <d v="2020-09-08T15:57:2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6"/>
    <x v="27"/>
    <d v="2020-09-08T15:57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6"/>
    <x v="18"/>
    <d v="2020-09-08T15:57:29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6"/>
    <x v="19"/>
    <d v="2020-09-08T15:57:29"/>
    <n v="121"/>
    <m/>
    <n v="17"/>
    <n v="121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6"/>
    <x v="20"/>
    <d v="2020-09-08T15:57:29"/>
    <n v="121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6"/>
    <x v="21"/>
    <d v="2020-09-08T15:57:29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7"/>
    <x v="3"/>
    <d v="2020-09-08T15:58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7"/>
    <x v="7"/>
    <d v="2020-09-08T15:58:20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7"/>
    <x v="10"/>
    <d v="2020-09-08T15:58:20"/>
    <n v="36"/>
    <m/>
    <m/>
    <m/>
    <m/>
    <n v="10"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7"/>
    <x v="24"/>
    <d v="2020-09-08T15:58:2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7"/>
    <x v="11"/>
    <d v="2020-09-08T15:58:20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7"/>
    <x v="14"/>
    <d v="2020-09-08T15:58:20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7"/>
    <x v="16"/>
    <d v="2020-09-08T15:58:20"/>
    <n v="26"/>
    <m/>
    <m/>
    <m/>
    <n v="4"/>
    <n v="5"/>
    <n v="5"/>
    <n v="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7"/>
    <x v="17"/>
    <d v="2020-09-08T15:58:2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7"/>
    <x v="25"/>
    <d v="2020-09-08T15:58:20"/>
    <n v="4"/>
    <n v="0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7"/>
    <x v="18"/>
    <d v="2020-09-08T15:58:20"/>
    <n v="15"/>
    <m/>
    <n v="6"/>
    <n v="1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7"/>
    <x v="19"/>
    <d v="2020-09-08T15:58:20"/>
    <n v="88"/>
    <m/>
    <n v="14"/>
    <n v="88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7"/>
    <x v="20"/>
    <d v="2020-09-08T15:58:20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7"/>
    <x v="21"/>
    <d v="2020-09-08T15:58:20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9"/>
    <x v="7"/>
    <d v="2020-09-08T15:58:5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9"/>
    <x v="10"/>
    <d v="2020-09-08T15:58:50"/>
    <n v="8"/>
    <m/>
    <m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9"/>
    <x v="16"/>
    <d v="2020-09-08T15:58:50"/>
    <n v="5"/>
    <m/>
    <m/>
    <m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9"/>
    <x v="18"/>
    <d v="2020-09-08T15:58:50"/>
    <n v="5"/>
    <m/>
    <n v="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9"/>
    <x v="19"/>
    <d v="2020-09-08T15:58:50"/>
    <n v="48"/>
    <m/>
    <n v="5"/>
    <n v="4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9"/>
    <x v="20"/>
    <d v="2020-09-08T15:58:50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19"/>
    <x v="21"/>
    <d v="2020-09-08T15:58:5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22"/>
    <x v="7"/>
    <d v="2020-09-08T15:59:14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22"/>
    <x v="10"/>
    <d v="2020-09-08T15:59:1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22"/>
    <x v="16"/>
    <d v="2020-09-08T15:59:14"/>
    <n v="6"/>
    <m/>
    <m/>
    <n v="2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22"/>
    <x v="25"/>
    <d v="2020-09-08T15:59:1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22"/>
    <x v="18"/>
    <d v="2020-09-08T15:59:14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22"/>
    <x v="19"/>
    <d v="2020-09-08T15:59:14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22"/>
    <x v="20"/>
    <d v="2020-09-08T15:59:14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22"/>
    <x v="21"/>
    <d v="2020-09-08T15:59:1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37"/>
    <x v="23"/>
    <d v="2020-09-08T15:59:53"/>
    <n v="4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37"/>
    <x v="7"/>
    <d v="2020-09-08T15:59:53"/>
    <n v="14"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37"/>
    <x v="9"/>
    <d v="2020-09-08T15:59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37"/>
    <x v="10"/>
    <d v="2020-09-08T15:59:53"/>
    <n v="22"/>
    <m/>
    <m/>
    <m/>
    <m/>
    <n v="1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37"/>
    <x v="24"/>
    <d v="2020-09-08T15:59:53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37"/>
    <x v="11"/>
    <d v="2020-09-08T15:59:5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37"/>
    <x v="12"/>
    <d v="2020-09-08T15:59:53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37"/>
    <x v="14"/>
    <d v="2020-09-08T15:59:53"/>
    <n v="4"/>
    <m/>
    <n v="1"/>
    <n v="1"/>
    <m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37"/>
    <x v="16"/>
    <d v="2020-09-08T15:59:53"/>
    <n v="20"/>
    <m/>
    <m/>
    <n v="5"/>
    <n v="2"/>
    <n v="5"/>
    <n v="3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37"/>
    <x v="25"/>
    <d v="2020-09-08T15:59:53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37"/>
    <x v="18"/>
    <d v="2020-09-08T15:59:53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37"/>
    <x v="19"/>
    <d v="2020-09-08T15:59:53"/>
    <n v="65"/>
    <m/>
    <n v="12"/>
    <n v="65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37"/>
    <x v="20"/>
    <d v="2020-09-08T15:59:53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37"/>
    <x v="21"/>
    <d v="2020-09-08T15:59:53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39"/>
    <x v="7"/>
    <d v="2020-09-08T16:00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39"/>
    <x v="10"/>
    <d v="2020-09-08T16:00:21"/>
    <n v="8"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507"/>
    <x v="16"/>
    <d v="2020-09-08T16:01:24"/>
    <n v="27"/>
    <m/>
    <m/>
    <n v="3"/>
    <n v="4"/>
    <n v="1"/>
    <n v="7"/>
    <n v="8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507"/>
    <x v="25"/>
    <d v="2020-09-08T16:01:24"/>
    <n v="6"/>
    <m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507"/>
    <x v="18"/>
    <d v="2020-09-08T16:01:24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507"/>
    <x v="19"/>
    <d v="2020-09-08T16:01:24"/>
    <n v="117"/>
    <m/>
    <n v="32"/>
    <n v="117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507"/>
    <x v="20"/>
    <d v="2020-09-08T16:01:24"/>
    <n v="11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507"/>
    <x v="21"/>
    <d v="2020-09-08T16:01:2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510"/>
    <x v="7"/>
    <d v="2020-09-08T16:01:51"/>
    <n v="16"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510"/>
    <x v="10"/>
    <d v="2020-09-08T16:01:51"/>
    <n v="34"/>
    <m/>
    <m/>
    <m/>
    <m/>
    <n v="12"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510"/>
    <x v="11"/>
    <d v="2020-09-08T16:01:51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510"/>
    <x v="16"/>
    <d v="2020-09-08T16:01:51"/>
    <n v="30"/>
    <m/>
    <m/>
    <n v="4"/>
    <n v="4"/>
    <n v="6"/>
    <n v="3"/>
    <n v="8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510"/>
    <x v="26"/>
    <d v="2020-09-08T16:01:51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510"/>
    <x v="27"/>
    <d v="2020-09-08T16:01:5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510"/>
    <x v="18"/>
    <d v="2020-09-08T16:01:51"/>
    <n v="19"/>
    <m/>
    <n v="18"/>
    <n v="19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510"/>
    <x v="19"/>
    <d v="2020-09-08T16:01:51"/>
    <n v="83"/>
    <m/>
    <n v="37"/>
    <n v="83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510"/>
    <x v="20"/>
    <d v="2020-09-08T16:01:51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510"/>
    <x v="21"/>
    <d v="2020-09-08T16:01:51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2"/>
    <x v="0"/>
    <d v="2020-09-08T16:02:21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2"/>
    <x v="28"/>
    <d v="2020-09-08T16:02:21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2"/>
    <x v="23"/>
    <d v="2020-09-08T16:02:21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2"/>
    <x v="7"/>
    <d v="2020-09-08T16:02:21"/>
    <n v="106"/>
    <m/>
    <n v="6"/>
    <n v="38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2"/>
    <x v="8"/>
    <d v="2020-09-08T16:02:2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2"/>
    <x v="9"/>
    <d v="2020-09-08T16:02:21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2"/>
    <x v="10"/>
    <d v="2020-09-08T16:02:21"/>
    <n v="215"/>
    <m/>
    <m/>
    <m/>
    <m/>
    <n v="36"/>
    <n v="84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2"/>
    <x v="24"/>
    <d v="2020-09-08T16:02:2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2"/>
    <x v="11"/>
    <d v="2020-09-08T16:02:21"/>
    <n v="45"/>
    <m/>
    <m/>
    <m/>
    <m/>
    <m/>
    <m/>
    <m/>
    <n v="18"/>
    <m/>
    <n v="2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2"/>
    <x v="12"/>
    <d v="2020-09-08T16:02:21"/>
    <n v="12"/>
    <m/>
    <m/>
    <n v="2"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2"/>
    <x v="14"/>
    <d v="2020-09-08T16:02:21"/>
    <n v="7"/>
    <m/>
    <m/>
    <n v="1"/>
    <n v="1"/>
    <m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2"/>
    <x v="16"/>
    <d v="2020-09-08T16:02:21"/>
    <n v="193"/>
    <n v="0"/>
    <n v="3"/>
    <n v="19"/>
    <n v="31"/>
    <n v="18"/>
    <n v="42"/>
    <n v="48"/>
    <n v="18"/>
    <m/>
    <n v="1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2"/>
    <x v="18"/>
    <d v="2020-09-08T16:02:21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2"/>
    <x v="19"/>
    <d v="2020-09-08T16:02:21"/>
    <n v="150"/>
    <n v="2"/>
    <n v="60"/>
    <n v="150"/>
    <n v="2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2"/>
    <x v="20"/>
    <d v="2020-09-08T16:02:21"/>
    <n v="150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2"/>
    <x v="21"/>
    <d v="2020-09-08T16:02:21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39"/>
    <x v="16"/>
    <d v="2020-09-08T16:00:21"/>
    <n v="5"/>
    <m/>
    <m/>
    <m/>
    <n v="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39"/>
    <x v="18"/>
    <d v="2020-09-08T16:00:21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39"/>
    <x v="19"/>
    <d v="2020-09-08T16:00:21"/>
    <n v="49"/>
    <m/>
    <n v="12"/>
    <n v="49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39"/>
    <x v="20"/>
    <d v="2020-09-08T16:00:21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439"/>
    <x v="21"/>
    <d v="2020-09-08T16:00:2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507"/>
    <x v="7"/>
    <d v="2020-09-08T16:01:24"/>
    <n v="14"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507"/>
    <x v="10"/>
    <d v="2020-09-08T16:01:24"/>
    <n v="32"/>
    <m/>
    <m/>
    <m/>
    <m/>
    <n v="2"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507"/>
    <x v="11"/>
    <d v="2020-09-08T16:01:24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3"/>
    <x v="28"/>
    <d v="2020-09-08T16:02:4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3"/>
    <x v="3"/>
    <d v="2020-09-08T16:02:44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3"/>
    <x v="23"/>
    <d v="2020-09-08T16:02:44"/>
    <n v="7"/>
    <m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3"/>
    <x v="7"/>
    <d v="2020-09-08T16:02:44"/>
    <n v="49"/>
    <n v="1"/>
    <m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3"/>
    <x v="8"/>
    <d v="2020-09-08T16:02:4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3"/>
    <x v="9"/>
    <d v="2020-09-08T16:02:44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3"/>
    <x v="10"/>
    <d v="2020-09-08T16:02:44"/>
    <n v="98"/>
    <m/>
    <m/>
    <m/>
    <m/>
    <n v="22"/>
    <n v="4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3"/>
    <x v="24"/>
    <d v="2020-09-08T16:02:44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3"/>
    <x v="11"/>
    <d v="2020-09-08T16:02:44"/>
    <n v="18"/>
    <m/>
    <m/>
    <m/>
    <m/>
    <m/>
    <m/>
    <m/>
    <n v="10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3"/>
    <x v="12"/>
    <d v="2020-09-08T16:02:44"/>
    <n v="18"/>
    <m/>
    <m/>
    <n v="2"/>
    <n v="4"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3"/>
    <x v="14"/>
    <d v="2020-09-08T16:02:44"/>
    <n v="11"/>
    <m/>
    <m/>
    <n v="1"/>
    <n v="2"/>
    <n v="1"/>
    <n v="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3"/>
    <x v="16"/>
    <d v="2020-09-08T16:02:44"/>
    <n v="88"/>
    <n v="1"/>
    <m/>
    <n v="12"/>
    <n v="12"/>
    <n v="11"/>
    <n v="21"/>
    <n v="17"/>
    <n v="10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3"/>
    <x v="17"/>
    <d v="2020-09-08T16:02:44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3"/>
    <x v="25"/>
    <d v="2020-09-08T16:02:44"/>
    <n v="33"/>
    <n v="0"/>
    <n v="1"/>
    <n v="3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3"/>
    <x v="18"/>
    <d v="2020-09-08T16:02:44"/>
    <n v="7"/>
    <n v="1"/>
    <n v="1"/>
    <n v="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3"/>
    <x v="19"/>
    <d v="2020-09-08T16:02:44"/>
    <n v="335"/>
    <n v="1"/>
    <n v="25"/>
    <n v="335"/>
    <n v="1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3"/>
    <x v="20"/>
    <d v="2020-09-08T16:02:44"/>
    <n v="335"/>
    <n v="3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105723"/>
    <x v="21"/>
    <d v="2020-09-08T16:02:4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258"/>
    <x v="0"/>
    <d v="2020-09-08T16:03:22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258"/>
    <x v="3"/>
    <d v="2020-09-08T16:03:2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258"/>
    <x v="7"/>
    <d v="2020-09-08T16:03:22"/>
    <n v="58"/>
    <m/>
    <m/>
    <n v="3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258"/>
    <x v="8"/>
    <d v="2020-09-08T16:03:2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258"/>
    <x v="9"/>
    <d v="2020-09-08T16:03:2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258"/>
    <x v="10"/>
    <d v="2020-09-08T16:03:22"/>
    <n v="96"/>
    <m/>
    <m/>
    <m/>
    <m/>
    <n v="26"/>
    <n v="4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258"/>
    <x v="11"/>
    <d v="2020-09-08T16:03:22"/>
    <n v="28"/>
    <m/>
    <m/>
    <m/>
    <m/>
    <m/>
    <m/>
    <m/>
    <n v="10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258"/>
    <x v="12"/>
    <d v="2020-09-08T16:03:2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258"/>
    <x v="14"/>
    <d v="2020-09-08T16:03:22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258"/>
    <x v="16"/>
    <d v="2020-09-08T16:03:22"/>
    <n v="96"/>
    <m/>
    <m/>
    <n v="16"/>
    <n v="13"/>
    <n v="13"/>
    <n v="21"/>
    <n v="14"/>
    <n v="10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258"/>
    <x v="17"/>
    <d v="2020-09-08T16:03:2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258"/>
    <x v="18"/>
    <d v="2020-09-08T16:03:22"/>
    <n v="17"/>
    <m/>
    <n v="1"/>
    <n v="1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258"/>
    <x v="19"/>
    <d v="2020-09-08T16:03:22"/>
    <n v="171"/>
    <n v="2"/>
    <n v="8"/>
    <n v="171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258"/>
    <x v="20"/>
    <d v="2020-09-08T16:03:22"/>
    <n v="171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258"/>
    <x v="21"/>
    <d v="2020-09-08T16:03:22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258"/>
    <x v="35"/>
    <d v="2020-09-08T16:03:2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258"/>
    <x v="36"/>
    <d v="2020-09-08T16:03:2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367"/>
    <x v="0"/>
    <d v="2020-09-08T16:03:50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367"/>
    <x v="7"/>
    <d v="2020-09-08T16:03:50"/>
    <n v="41"/>
    <n v="1"/>
    <m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367"/>
    <x v="8"/>
    <d v="2020-09-08T16:03:5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367"/>
    <x v="9"/>
    <d v="2020-09-08T16:03:5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367"/>
    <x v="10"/>
    <d v="2020-09-08T16:03:50"/>
    <n v="75"/>
    <m/>
    <m/>
    <m/>
    <m/>
    <n v="16"/>
    <n v="3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367"/>
    <x v="11"/>
    <d v="2020-09-08T16:03:50"/>
    <n v="9"/>
    <m/>
    <m/>
    <m/>
    <m/>
    <m/>
    <m/>
    <m/>
    <n v="2"/>
    <m/>
    <n v="6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367"/>
    <x v="12"/>
    <d v="2020-09-08T16:03:5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367"/>
    <x v="14"/>
    <d v="2020-09-08T16:03:50"/>
    <n v="1"/>
    <m/>
    <m/>
    <m/>
    <m/>
    <m/>
    <n v="1"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367"/>
    <x v="16"/>
    <d v="2020-09-08T16:03:50"/>
    <n v="65"/>
    <n v="1"/>
    <m/>
    <n v="9"/>
    <n v="11"/>
    <n v="8"/>
    <n v="18"/>
    <n v="12"/>
    <n v="2"/>
    <m/>
    <n v="3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367"/>
    <x v="25"/>
    <d v="2020-09-08T16:03:50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367"/>
    <x v="18"/>
    <d v="2020-09-08T16:03:50"/>
    <n v="30"/>
    <m/>
    <n v="13"/>
    <n v="30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367"/>
    <x v="19"/>
    <d v="2020-09-08T16:03:50"/>
    <n v="164"/>
    <m/>
    <n v="28"/>
    <n v="164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367"/>
    <x v="20"/>
    <d v="2020-09-08T16:03:50"/>
    <n v="164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2"/>
    <s v="200367"/>
    <x v="21"/>
    <d v="2020-09-08T16:03:50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310"/>
    <x v="6"/>
    <d v="2020-09-08T16:04:34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310"/>
    <x v="7"/>
    <d v="2020-09-08T16:04:34"/>
    <n v="36"/>
    <m/>
    <m/>
    <n v="1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310"/>
    <x v="9"/>
    <d v="2020-09-08T16:04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310"/>
    <x v="10"/>
    <d v="2020-09-08T16:04:34"/>
    <n v="60"/>
    <m/>
    <m/>
    <m/>
    <m/>
    <n v="10"/>
    <n v="2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310"/>
    <x v="24"/>
    <d v="2020-09-08T16:04:3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310"/>
    <x v="11"/>
    <d v="2020-09-08T16:04:34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310"/>
    <x v="12"/>
    <d v="2020-09-08T16:04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310"/>
    <x v="14"/>
    <d v="2020-09-08T16:04:34"/>
    <n v="2"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310"/>
    <x v="16"/>
    <d v="2020-09-08T16:04:34"/>
    <n v="51"/>
    <m/>
    <m/>
    <n v="5"/>
    <n v="13"/>
    <n v="5"/>
    <n v="14"/>
    <n v="1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310"/>
    <x v="18"/>
    <d v="2020-09-08T16:04:34"/>
    <n v="18"/>
    <n v="1"/>
    <n v="12"/>
    <n v="18"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310"/>
    <x v="19"/>
    <d v="2020-09-08T16:04:34"/>
    <n v="79"/>
    <n v="1"/>
    <n v="63"/>
    <n v="79"/>
    <n v="1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310"/>
    <x v="20"/>
    <d v="2020-09-08T16:04:34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310"/>
    <x v="21"/>
    <d v="2020-09-08T16:04:34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09"/>
    <x v="23"/>
    <d v="2020-09-08T16:04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09"/>
    <x v="10"/>
    <d v="2020-09-08T16:04:53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09"/>
    <x v="12"/>
    <d v="2020-09-08T16:04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09"/>
    <x v="14"/>
    <d v="2020-09-08T16:04:5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09"/>
    <x v="16"/>
    <d v="2020-09-08T16:04:53"/>
    <n v="3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09"/>
    <x v="18"/>
    <d v="2020-09-08T16:04:5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09"/>
    <x v="19"/>
    <d v="2020-09-08T16:04:53"/>
    <n v="21"/>
    <m/>
    <n v="7"/>
    <n v="21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09"/>
    <x v="20"/>
    <d v="2020-09-08T16:04:53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09"/>
    <x v="21"/>
    <d v="2020-09-08T16:04:5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0"/>
    <x v="7"/>
    <d v="2020-09-08T16:05:1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0"/>
    <x v="10"/>
    <d v="2020-09-08T16:05:17"/>
    <n v="8"/>
    <m/>
    <m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0"/>
    <x v="11"/>
    <d v="2020-09-08T16:05:1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0"/>
    <x v="16"/>
    <d v="2020-09-08T16:05:17"/>
    <n v="6"/>
    <m/>
    <m/>
    <m/>
    <n v="1"/>
    <n v="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0"/>
    <x v="18"/>
    <d v="2020-09-08T16:05:1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0"/>
    <x v="19"/>
    <d v="2020-09-08T16:05:17"/>
    <n v="55"/>
    <m/>
    <n v="1"/>
    <n v="5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0"/>
    <x v="20"/>
    <d v="2020-09-08T16:05:17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0"/>
    <x v="21"/>
    <d v="2020-09-08T16:05: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1"/>
    <x v="10"/>
    <d v="2020-09-08T16:05:43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3"/>
    <x v="24"/>
    <d v="2020-09-08T16:05:5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3"/>
    <x v="14"/>
    <d v="2020-09-08T16:05:58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3"/>
    <x v="16"/>
    <d v="2020-09-08T16:05:58"/>
    <n v="10"/>
    <m/>
    <m/>
    <n v="1"/>
    <n v="1"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3"/>
    <x v="25"/>
    <d v="2020-09-08T16:05:5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3"/>
    <x v="18"/>
    <d v="2020-09-08T16:05:58"/>
    <n v="7"/>
    <m/>
    <n v="5"/>
    <n v="7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3"/>
    <x v="19"/>
    <d v="2020-09-08T16:05:58"/>
    <n v="80"/>
    <m/>
    <n v="42"/>
    <n v="80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3"/>
    <x v="20"/>
    <d v="2020-09-08T16:05:58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3"/>
    <x v="21"/>
    <d v="2020-09-08T16:05:5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4"/>
    <x v="7"/>
    <d v="2020-09-08T16:06:20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4"/>
    <x v="10"/>
    <d v="2020-09-08T16:06:20"/>
    <n v="23"/>
    <m/>
    <m/>
    <m/>
    <m/>
    <n v="6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4"/>
    <x v="24"/>
    <d v="2020-09-08T16:06:20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4"/>
    <x v="11"/>
    <d v="2020-09-08T16:06:20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4"/>
    <x v="14"/>
    <d v="2020-09-08T16:06:20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4"/>
    <x v="16"/>
    <d v="2020-09-08T16:06:20"/>
    <n v="20"/>
    <m/>
    <m/>
    <n v="1"/>
    <n v="2"/>
    <n v="3"/>
    <n v="9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4"/>
    <x v="18"/>
    <d v="2020-09-08T16:06:20"/>
    <n v="3"/>
    <m/>
    <n v="0"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4"/>
    <x v="19"/>
    <d v="2020-09-08T16:06:20"/>
    <n v="52"/>
    <m/>
    <n v="3"/>
    <n v="5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4"/>
    <x v="20"/>
    <d v="2020-09-08T16:06:20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4"/>
    <x v="21"/>
    <d v="2020-09-08T16:06:2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503"/>
    <x v="7"/>
    <d v="2020-09-08T16:07:0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503"/>
    <x v="9"/>
    <d v="2020-09-08T16:07:0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503"/>
    <x v="10"/>
    <d v="2020-09-08T16:07:06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503"/>
    <x v="12"/>
    <d v="2020-09-08T16:07:0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503"/>
    <x v="14"/>
    <d v="2020-09-08T16:07:06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503"/>
    <x v="16"/>
    <d v="2020-09-08T16:07:06"/>
    <n v="3"/>
    <m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503"/>
    <x v="18"/>
    <d v="2020-09-08T16:07:06"/>
    <n v="3"/>
    <n v="0"/>
    <n v="2"/>
    <n v="3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503"/>
    <x v="19"/>
    <d v="2020-09-08T16:07:06"/>
    <n v="22"/>
    <n v="0"/>
    <n v="4"/>
    <n v="2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503"/>
    <x v="20"/>
    <d v="2020-09-08T16:07:06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503"/>
    <x v="21"/>
    <d v="2020-09-08T16:07:0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31"/>
    <d v="2020-09-08T17:00:15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0"/>
    <d v="2020-09-08T17:00:15"/>
    <n v="11.8"/>
    <m/>
    <m/>
    <m/>
    <n v="3.15"/>
    <n v="8.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1"/>
    <d v="2020-09-08T17:00:1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5"/>
    <d v="2020-09-08T17:00:15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1"/>
    <x v="24"/>
    <d v="2020-09-08T17:00:4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1"/>
    <x v="11"/>
    <d v="2020-09-08T17:00:44"/>
    <n v="42"/>
    <m/>
    <m/>
    <m/>
    <m/>
    <m/>
    <m/>
    <m/>
    <n v="12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1"/>
    <x v="12"/>
    <d v="2020-09-08T17:00:44"/>
    <n v="10"/>
    <m/>
    <m/>
    <m/>
    <n v="2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1"/>
    <x v="14"/>
    <d v="2020-09-08T17:00:44"/>
    <n v="6"/>
    <m/>
    <m/>
    <m/>
    <n v="1"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1"/>
    <x v="16"/>
    <d v="2020-09-08T17:00:44"/>
    <n v="130"/>
    <m/>
    <m/>
    <n v="14"/>
    <n v="16"/>
    <n v="18"/>
    <n v="20"/>
    <n v="35"/>
    <n v="12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1"/>
    <x v="25"/>
    <d v="2020-09-08T17:00:44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1"/>
    <x v="18"/>
    <d v="2020-09-08T17:00:44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1"/>
    <x v="19"/>
    <d v="2020-09-08T17:00:44"/>
    <n v="300"/>
    <n v="4"/>
    <m/>
    <n v="30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1"/>
    <x v="11"/>
    <d v="2020-09-08T16:05:43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1"/>
    <x v="16"/>
    <d v="2020-09-08T16:05:43"/>
    <n v="6"/>
    <m/>
    <m/>
    <m/>
    <m/>
    <m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1"/>
    <x v="18"/>
    <d v="2020-09-08T16:05:4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1"/>
    <x v="19"/>
    <d v="2020-09-08T16:05:43"/>
    <n v="19"/>
    <m/>
    <n v="16"/>
    <n v="19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1"/>
    <x v="20"/>
    <d v="2020-09-08T16:05:43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1"/>
    <x v="21"/>
    <d v="2020-09-08T16:05:4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3"/>
    <x v="7"/>
    <d v="2020-09-08T16:05:58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0"/>
    <s v="105413"/>
    <x v="10"/>
    <d v="2020-09-08T16:05:58"/>
    <n v="16"/>
    <m/>
    <m/>
    <m/>
    <m/>
    <n v="6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1"/>
    <x v="20"/>
    <d v="2020-09-08T17:00:44"/>
    <n v="300"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1"/>
    <x v="21"/>
    <d v="2020-09-08T17:00:4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2"/>
    <x v="7"/>
    <d v="2020-09-08T17:01:00"/>
    <n v="46"/>
    <m/>
    <m/>
    <n v="2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2"/>
    <x v="9"/>
    <d v="2020-09-08T17:01:0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2"/>
    <x v="10"/>
    <d v="2020-09-08T17:01:00"/>
    <n v="104"/>
    <m/>
    <m/>
    <m/>
    <m/>
    <n v="16"/>
    <n v="3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2"/>
    <x v="11"/>
    <d v="2020-09-08T17:01:00"/>
    <n v="41"/>
    <m/>
    <m/>
    <m/>
    <m/>
    <m/>
    <m/>
    <m/>
    <n v="21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2"/>
    <x v="12"/>
    <d v="2020-09-08T17:01:0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2"/>
    <x v="14"/>
    <d v="2020-09-08T17:01:0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306"/>
    <x v="0"/>
    <d v="2020-09-08T16:51:41"/>
    <n v="4500"/>
    <m/>
    <m/>
    <m/>
    <m/>
    <n v="45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306"/>
    <x v="6"/>
    <d v="2020-09-08T16:51:41"/>
    <n v="4356"/>
    <n v="43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306"/>
    <x v="23"/>
    <d v="2020-09-08T16:51:41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306"/>
    <x v="7"/>
    <d v="2020-09-08T16:51:41"/>
    <n v="39"/>
    <m/>
    <n v="1"/>
    <n v="1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306"/>
    <x v="8"/>
    <d v="2020-09-08T16:51:4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23"/>
    <d v="2020-09-08T17:00:15"/>
    <n v="11"/>
    <m/>
    <m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32"/>
    <d v="2020-09-08T17:00:1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7"/>
    <d v="2020-09-08T17:00:15"/>
    <n v="192"/>
    <m/>
    <m/>
    <n v="92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306"/>
    <x v="9"/>
    <d v="2020-09-08T16:51:41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306"/>
    <x v="10"/>
    <d v="2020-09-08T16:51:41"/>
    <n v="51"/>
    <m/>
    <m/>
    <m/>
    <m/>
    <n v="16"/>
    <n v="2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306"/>
    <x v="11"/>
    <d v="2020-09-08T16:51:41"/>
    <n v="29"/>
    <m/>
    <m/>
    <m/>
    <m/>
    <m/>
    <m/>
    <m/>
    <n v="24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306"/>
    <x v="12"/>
    <d v="2020-09-08T16:51:41"/>
    <n v="6"/>
    <m/>
    <m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306"/>
    <x v="13"/>
    <d v="2020-09-08T16:51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306"/>
    <x v="14"/>
    <d v="2020-09-08T16:51:41"/>
    <n v="3"/>
    <m/>
    <m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306"/>
    <x v="16"/>
    <d v="2020-09-08T16:51:41"/>
    <n v="73"/>
    <m/>
    <n v="1"/>
    <n v="6"/>
    <n v="13"/>
    <n v="8"/>
    <n v="13"/>
    <n v="5"/>
    <n v="24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306"/>
    <x v="18"/>
    <d v="2020-09-08T16:51:4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306"/>
    <x v="19"/>
    <d v="2020-09-08T16:51:41"/>
    <n v="102"/>
    <n v="1"/>
    <n v="4"/>
    <n v="102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306"/>
    <x v="20"/>
    <d v="2020-09-08T16:51:41"/>
    <n v="10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306"/>
    <x v="21"/>
    <d v="2020-09-08T16:51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5"/>
    <x v="7"/>
    <d v="2020-09-08T16:57:14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5"/>
    <x v="9"/>
    <d v="2020-09-08T16:57:14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5"/>
    <x v="10"/>
    <d v="2020-09-08T16:57:14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5"/>
    <x v="11"/>
    <d v="2020-09-08T16:57:14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5"/>
    <x v="12"/>
    <d v="2020-09-08T16:57:14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6"/>
    <x v="9"/>
    <d v="2020-09-08T16:57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6"/>
    <x v="10"/>
    <d v="2020-09-08T16:57:40"/>
    <n v="14"/>
    <m/>
    <m/>
    <m/>
    <m/>
    <n v="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6"/>
    <x v="11"/>
    <d v="2020-09-08T16:57:4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6"/>
    <x v="12"/>
    <d v="2020-09-08T16:57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6"/>
    <x v="14"/>
    <d v="2020-09-08T16:57:4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6"/>
    <x v="16"/>
    <d v="2020-09-08T16:57:40"/>
    <n v="9"/>
    <m/>
    <m/>
    <n v="1"/>
    <m/>
    <n v="3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6"/>
    <x v="18"/>
    <d v="2020-09-08T16:57:4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6"/>
    <x v="19"/>
    <d v="2020-09-08T16:57:40"/>
    <n v="23"/>
    <n v="2"/>
    <n v="3"/>
    <n v="23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6"/>
    <x v="20"/>
    <d v="2020-09-08T16:57:40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6"/>
    <x v="21"/>
    <d v="2020-09-08T16:57:4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7"/>
    <x v="7"/>
    <d v="2020-09-08T16:58:11"/>
    <n v="16"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7"/>
    <x v="9"/>
    <d v="2020-09-08T16:58:1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7"/>
    <x v="10"/>
    <d v="2020-09-08T16:58:1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7"/>
    <x v="12"/>
    <d v="2020-09-08T16:58:1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7"/>
    <x v="14"/>
    <d v="2020-09-08T16:58:1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7"/>
    <x v="16"/>
    <d v="2020-09-08T16:58:11"/>
    <n v="9"/>
    <m/>
    <m/>
    <n v="6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2"/>
    <x v="16"/>
    <d v="2020-09-08T17:01:00"/>
    <n v="106"/>
    <m/>
    <m/>
    <n v="13"/>
    <n v="10"/>
    <n v="8"/>
    <n v="17"/>
    <n v="27"/>
    <n v="21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2"/>
    <x v="18"/>
    <d v="2020-09-08T17:01:00"/>
    <n v="27"/>
    <n v="0"/>
    <n v="5"/>
    <n v="27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2"/>
    <x v="19"/>
    <d v="2020-09-08T17:01:00"/>
    <n v="189"/>
    <n v="2"/>
    <n v="23"/>
    <n v="189"/>
    <n v="2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2"/>
    <x v="20"/>
    <d v="2020-09-08T17:01:00"/>
    <n v="377"/>
    <n v="3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2"/>
    <x v="21"/>
    <d v="2020-09-08T17:01:00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8"/>
    <x v="0"/>
    <d v="2020-09-08T17:01:20"/>
    <n v="6"/>
    <m/>
    <m/>
    <n v="2.4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8"/>
    <x v="28"/>
    <d v="2020-09-08T17:01:20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8"/>
    <x v="22"/>
    <d v="2020-09-08T17:01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5"/>
    <x v="14"/>
    <d v="2020-09-08T16:57:14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5"/>
    <x v="16"/>
    <d v="2020-09-08T16:57:14"/>
    <n v="17"/>
    <m/>
    <m/>
    <n v="3"/>
    <n v="2"/>
    <m/>
    <n v="4"/>
    <n v="6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5"/>
    <x v="37"/>
    <d v="2020-09-08T16:57:1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5"/>
    <x v="18"/>
    <d v="2020-09-08T16:57:14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5"/>
    <x v="19"/>
    <d v="2020-09-08T16:57:14"/>
    <n v="44"/>
    <m/>
    <n v="2"/>
    <n v="4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5"/>
    <x v="20"/>
    <d v="2020-09-08T16:57:14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5"/>
    <x v="21"/>
    <d v="2020-09-08T16:57:1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6"/>
    <x v="7"/>
    <d v="2020-09-08T16:57:4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7"/>
    <x v="18"/>
    <d v="2020-09-08T16:58:11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7"/>
    <x v="19"/>
    <d v="2020-09-08T16:58:11"/>
    <n v="78"/>
    <n v="2"/>
    <m/>
    <n v="7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7"/>
    <x v="20"/>
    <d v="2020-09-08T16:58:11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6"/>
    <s v="105477"/>
    <x v="21"/>
    <d v="2020-09-08T16:58:1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8"/>
    <d v="2020-09-08T17:00:15"/>
    <n v="4"/>
    <m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9"/>
    <d v="2020-09-08T17:00:15"/>
    <n v="18"/>
    <m/>
    <m/>
    <m/>
    <m/>
    <n v="2"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10"/>
    <d v="2020-09-08T17:00:15"/>
    <n v="356"/>
    <m/>
    <m/>
    <m/>
    <m/>
    <n v="66"/>
    <n v="13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24"/>
    <d v="2020-09-08T17:00:1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11"/>
    <d v="2020-09-08T17:00:15"/>
    <n v="75"/>
    <m/>
    <m/>
    <m/>
    <m/>
    <m/>
    <m/>
    <m/>
    <n v="35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12"/>
    <d v="2020-09-08T17:00:15"/>
    <n v="28"/>
    <m/>
    <m/>
    <n v="2"/>
    <n v="8"/>
    <n v="2"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13"/>
    <d v="2020-09-08T17:00:1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14"/>
    <d v="2020-09-08T17:00:15"/>
    <n v="15"/>
    <m/>
    <m/>
    <n v="1"/>
    <n v="4"/>
    <n v="1"/>
    <n v="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16"/>
    <d v="2020-09-08T17:00:15"/>
    <n v="331"/>
    <m/>
    <m/>
    <n v="46"/>
    <n v="50"/>
    <n v="33"/>
    <n v="65"/>
    <n v="82"/>
    <n v="35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17"/>
    <d v="2020-09-08T17:00:1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18"/>
    <d v="2020-09-08T17:00:15"/>
    <n v="33"/>
    <m/>
    <n v="6"/>
    <n v="3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19"/>
    <d v="2020-09-08T17:00:15"/>
    <n v="393"/>
    <m/>
    <n v="87"/>
    <n v="393"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20"/>
    <d v="2020-09-08T17:00:15"/>
    <n v="776"/>
    <n v="7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33"/>
    <d v="2020-09-08T17:00:1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21"/>
    <d v="2020-09-08T17:00:15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07"/>
    <x v="34"/>
    <d v="2020-09-08T17:00:1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1"/>
    <x v="23"/>
    <d v="2020-09-08T17:00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1"/>
    <x v="7"/>
    <d v="2020-09-08T17:00:44"/>
    <n v="60"/>
    <m/>
    <m/>
    <n v="2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1"/>
    <x v="9"/>
    <d v="2020-09-08T17:00:44"/>
    <n v="8"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1"/>
    <x v="10"/>
    <d v="2020-09-08T17:00:44"/>
    <n v="146"/>
    <m/>
    <m/>
    <m/>
    <m/>
    <n v="36"/>
    <n v="4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8"/>
    <x v="23"/>
    <d v="2020-09-08T17:01:20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8"/>
    <x v="7"/>
    <d v="2020-09-08T17:01:20"/>
    <n v="179"/>
    <n v="7"/>
    <n v="2"/>
    <n v="94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8"/>
    <x v="8"/>
    <d v="2020-09-08T17:01:20"/>
    <n v="3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8"/>
    <x v="9"/>
    <d v="2020-09-08T17:01:20"/>
    <n v="16"/>
    <m/>
    <m/>
    <m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8"/>
    <x v="10"/>
    <d v="2020-09-08T17:01:20"/>
    <n v="348"/>
    <m/>
    <m/>
    <m/>
    <m/>
    <n v="62"/>
    <n v="166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8"/>
    <x v="24"/>
    <d v="2020-09-08T17:01:20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8"/>
    <x v="11"/>
    <d v="2020-09-08T17:01:20"/>
    <n v="79"/>
    <m/>
    <m/>
    <m/>
    <m/>
    <m/>
    <m/>
    <m/>
    <n v="42"/>
    <m/>
    <n v="3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8"/>
    <x v="12"/>
    <d v="2020-09-08T17:01:20"/>
    <n v="26"/>
    <m/>
    <m/>
    <m/>
    <n v="10"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8"/>
    <x v="13"/>
    <d v="2020-09-08T17:01:2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8"/>
    <x v="14"/>
    <d v="2020-09-08T17:01:20"/>
    <n v="14"/>
    <m/>
    <m/>
    <m/>
    <n v="3"/>
    <n v="1"/>
    <n v="3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8"/>
    <x v="16"/>
    <d v="2020-09-08T17:01:20"/>
    <n v="324"/>
    <n v="4"/>
    <n v="1"/>
    <n v="46"/>
    <n v="38"/>
    <n v="31"/>
    <n v="83"/>
    <n v="60"/>
    <n v="42"/>
    <m/>
    <n v="1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8"/>
    <x v="25"/>
    <d v="2020-09-08T17:01:20"/>
    <n v="5"/>
    <m/>
    <n v="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8"/>
    <x v="26"/>
    <d v="2020-09-08T17:01:20"/>
    <n v="15"/>
    <m/>
    <n v="8"/>
    <n v="15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8"/>
    <x v="27"/>
    <d v="2020-09-08T17:01:2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8"/>
    <x v="18"/>
    <d v="2020-09-08T17:01:20"/>
    <n v="41"/>
    <m/>
    <n v="4"/>
    <n v="4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8"/>
    <x v="19"/>
    <d v="2020-09-08T17:01:20"/>
    <n v="289"/>
    <n v="4"/>
    <n v="74"/>
    <n v="289"/>
    <n v="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8"/>
    <x v="20"/>
    <d v="2020-09-08T17:01:20"/>
    <n v="556"/>
    <n v="5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318"/>
    <x v="21"/>
    <d v="2020-09-08T17:01:20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5"/>
    <x v="7"/>
    <d v="2020-09-08T17:01:34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5"/>
    <x v="10"/>
    <d v="2020-09-08T17:01:34"/>
    <n v="12"/>
    <m/>
    <m/>
    <m/>
    <m/>
    <n v="2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5"/>
    <x v="11"/>
    <d v="2020-09-08T17:01:34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5"/>
    <x v="16"/>
    <d v="2020-09-08T17:01:34"/>
    <n v="14"/>
    <m/>
    <m/>
    <n v="2"/>
    <n v="3"/>
    <n v="1"/>
    <n v="1"/>
    <n v="4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5"/>
    <x v="18"/>
    <d v="2020-09-08T17:01:34"/>
    <n v="6"/>
    <m/>
    <n v="0"/>
    <n v="6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5"/>
    <x v="19"/>
    <d v="2020-09-08T17:01:34"/>
    <n v="69"/>
    <m/>
    <n v="0"/>
    <n v="69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5"/>
    <x v="20"/>
    <d v="2020-09-08T17:01:34"/>
    <n v="138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5"/>
    <x v="21"/>
    <d v="2020-09-08T17:01:3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7"/>
    <x v="7"/>
    <d v="2020-09-08T17:02:33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7"/>
    <x v="9"/>
    <d v="2020-09-08T17:02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7"/>
    <x v="10"/>
    <d v="2020-09-08T17:02:33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7"/>
    <x v="11"/>
    <d v="2020-09-08T17:02:33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7"/>
    <x v="12"/>
    <d v="2020-09-08T17:02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7"/>
    <x v="14"/>
    <d v="2020-09-08T17:02:3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6"/>
    <x v="19"/>
    <d v="2020-09-08T17:04:24"/>
    <n v="49"/>
    <m/>
    <n v="2"/>
    <n v="4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6"/>
    <x v="20"/>
    <d v="2020-09-08T17:04:24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6"/>
    <x v="21"/>
    <d v="2020-09-08T17:04:2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89"/>
    <x v="7"/>
    <d v="2020-09-08T17:04:4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89"/>
    <x v="10"/>
    <d v="2020-09-08T17:04:48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89"/>
    <x v="11"/>
    <d v="2020-09-08T17:04:4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89"/>
    <x v="16"/>
    <d v="2020-09-08T17:04:48"/>
    <n v="11"/>
    <m/>
    <m/>
    <m/>
    <n v="2"/>
    <n v="1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89"/>
    <x v="19"/>
    <d v="2020-09-08T17:04:48"/>
    <n v="32"/>
    <m/>
    <n v="7"/>
    <n v="32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89"/>
    <x v="20"/>
    <d v="2020-09-08T17:04:48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30"/>
    <d v="2020-09-09T10:27:34"/>
    <n v="8.8000000000000007"/>
    <n v="0"/>
    <n v="4"/>
    <n v="0"/>
    <n v="0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0"/>
    <d v="2020-09-09T10:27:34"/>
    <n v="4"/>
    <n v="0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1"/>
    <d v="2020-09-09T10:27:34"/>
    <n v="14"/>
    <n v="0"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3"/>
    <d v="2020-09-09T10:27:34"/>
    <n v="32"/>
    <m/>
    <m/>
    <m/>
    <m/>
    <n v="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5"/>
    <d v="2020-09-09T10:27:34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23"/>
    <d v="2020-09-09T10:27:34"/>
    <n v="8"/>
    <n v="0"/>
    <n v="0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32"/>
    <d v="2020-09-09T10:27:34"/>
    <n v="2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4"/>
    <x v="20"/>
    <d v="2020-09-09T10:28:35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5"/>
    <x v="5"/>
    <d v="2020-09-09T10:28:5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5"/>
    <x v="23"/>
    <d v="2020-09-09T10:28:51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5"/>
    <x v="7"/>
    <d v="2020-09-09T10:28:51"/>
    <n v="36"/>
    <n v="0"/>
    <n v="0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5"/>
    <x v="9"/>
    <d v="2020-09-09T10:28:5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5"/>
    <x v="10"/>
    <d v="2020-09-09T10:28:51"/>
    <n v="55"/>
    <m/>
    <m/>
    <m/>
    <m/>
    <n v="6"/>
    <n v="3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5"/>
    <x v="11"/>
    <d v="2020-09-09T10:28:51"/>
    <n v="10"/>
    <m/>
    <m/>
    <m/>
    <m/>
    <m/>
    <m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5"/>
    <x v="12"/>
    <d v="2020-09-09T10:28:51"/>
    <n v="6"/>
    <m/>
    <m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5"/>
    <x v="13"/>
    <d v="2020-09-09T10:28:51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5"/>
    <x v="14"/>
    <d v="2020-09-09T10:28:51"/>
    <n v="3"/>
    <m/>
    <m/>
    <n v="1"/>
    <m/>
    <n v="0"/>
    <n v="2"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5"/>
    <x v="16"/>
    <d v="2020-09-09T10:28:51"/>
    <n v="51"/>
    <n v="0"/>
    <n v="0"/>
    <n v="6"/>
    <n v="9"/>
    <n v="3"/>
    <n v="15"/>
    <n v="10"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5"/>
    <x v="18"/>
    <d v="2020-09-09T10:28:51"/>
    <n v="3"/>
    <m/>
    <n v="0"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5"/>
    <x v="19"/>
    <d v="2020-09-09T10:28:51"/>
    <n v="115"/>
    <n v="10"/>
    <n v="29"/>
    <n v="115"/>
    <n v="1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5"/>
    <x v="20"/>
    <d v="2020-09-09T10:28:51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5"/>
    <x v="21"/>
    <d v="2020-09-09T10:28:5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273"/>
    <x v="30"/>
    <d v="2020-09-09T10:29:20"/>
    <n v="8.5500000000000007"/>
    <m/>
    <n v="4.5"/>
    <m/>
    <m/>
    <n v="4.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273"/>
    <x v="3"/>
    <d v="2020-09-09T10:29:20"/>
    <n v="26"/>
    <m/>
    <m/>
    <m/>
    <m/>
    <n v="4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273"/>
    <x v="22"/>
    <d v="2020-09-09T10:29:20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273"/>
    <x v="23"/>
    <d v="2020-09-09T10:29:20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273"/>
    <x v="32"/>
    <d v="2020-09-09T10:29:20"/>
    <n v="2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273"/>
    <x v="7"/>
    <d v="2020-09-09T10:29:20"/>
    <n v="58"/>
    <m/>
    <m/>
    <n v="2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273"/>
    <x v="9"/>
    <d v="2020-09-09T10:29:20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273"/>
    <x v="10"/>
    <d v="2020-09-09T10:29:20"/>
    <n v="94"/>
    <m/>
    <m/>
    <m/>
    <m/>
    <n v="12"/>
    <n v="4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273"/>
    <x v="11"/>
    <d v="2020-09-09T10:29:20"/>
    <n v="40"/>
    <m/>
    <m/>
    <m/>
    <m/>
    <m/>
    <m/>
    <m/>
    <n v="14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273"/>
    <x v="12"/>
    <d v="2020-09-09T10:29:20"/>
    <n v="8"/>
    <m/>
    <m/>
    <n v="2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273"/>
    <x v="13"/>
    <d v="2020-09-09T10:29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273"/>
    <x v="14"/>
    <d v="2020-09-09T10:29:20"/>
    <n v="4"/>
    <m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273"/>
    <x v="16"/>
    <d v="2020-09-09T10:29:20"/>
    <n v="103"/>
    <m/>
    <m/>
    <n v="12"/>
    <n v="17"/>
    <n v="6"/>
    <n v="23"/>
    <n v="18"/>
    <n v="14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273"/>
    <x v="17"/>
    <d v="2020-09-09T10:29:20"/>
    <n v="13"/>
    <m/>
    <m/>
    <m/>
    <m/>
    <n v="2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273"/>
    <x v="25"/>
    <d v="2020-09-09T10:29:2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273"/>
    <x v="18"/>
    <d v="2020-09-09T10:29:20"/>
    <n v="5"/>
    <m/>
    <n v="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273"/>
    <x v="19"/>
    <d v="2020-09-09T10:29:20"/>
    <n v="90"/>
    <n v="7"/>
    <n v="22"/>
    <n v="90"/>
    <n v="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273"/>
    <x v="20"/>
    <d v="2020-09-09T10:29:20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273"/>
    <x v="21"/>
    <d v="2020-09-09T10:29:2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4"/>
    <x v="0"/>
    <d v="2020-09-09T10:29:48"/>
    <n v="22.9"/>
    <n v="4.05"/>
    <m/>
    <n v="12.1"/>
    <m/>
    <n v="6.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4"/>
    <x v="1"/>
    <d v="2020-09-09T10:29:48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4"/>
    <x v="28"/>
    <d v="2020-09-09T10:29:48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4"/>
    <x v="3"/>
    <d v="2020-09-09T10:29:48"/>
    <n v="8"/>
    <m/>
    <m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4"/>
    <x v="5"/>
    <d v="2020-09-09T10:29:48"/>
    <n v="10.8"/>
    <m/>
    <m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4"/>
    <x v="23"/>
    <d v="2020-09-09T10:29:48"/>
    <n v="14"/>
    <m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4"/>
    <x v="7"/>
    <d v="2020-09-09T10:29:48"/>
    <n v="264"/>
    <m/>
    <n v="4"/>
    <n v="134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4"/>
    <x v="8"/>
    <d v="2020-09-09T10:29:48"/>
    <n v="7"/>
    <n v="1"/>
    <n v="1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4"/>
    <x v="10"/>
    <d v="2020-09-09T10:29:48"/>
    <n v="462"/>
    <m/>
    <m/>
    <m/>
    <m/>
    <n v="132"/>
    <n v="180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4"/>
    <x v="24"/>
    <d v="2020-09-09T10:29:48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4"/>
    <x v="11"/>
    <d v="2020-09-09T10:29:48"/>
    <n v="203"/>
    <m/>
    <m/>
    <m/>
    <m/>
    <m/>
    <m/>
    <m/>
    <n v="80"/>
    <m/>
    <n v="11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4"/>
    <x v="12"/>
    <d v="2020-09-09T10:29:48"/>
    <n v="7"/>
    <m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4"/>
    <x v="13"/>
    <d v="2020-09-09T10:29:4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4"/>
    <x v="14"/>
    <d v="2020-09-09T10:29:48"/>
    <n v="10"/>
    <m/>
    <n v="3"/>
    <n v="3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7"/>
    <x v="16"/>
    <d v="2020-09-08T17:02:33"/>
    <n v="13"/>
    <m/>
    <m/>
    <n v="2"/>
    <n v="1"/>
    <m/>
    <n v="4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7"/>
    <x v="25"/>
    <d v="2020-09-08T17:02:33"/>
    <n v="8"/>
    <m/>
    <n v="5"/>
    <n v="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7"/>
    <x v="37"/>
    <d v="2020-09-08T17:02:3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7"/>
    <x v="18"/>
    <d v="2020-09-08T17:02:33"/>
    <n v="4"/>
    <m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7"/>
    <x v="19"/>
    <d v="2020-09-08T17:02:33"/>
    <n v="43"/>
    <m/>
    <n v="12"/>
    <n v="43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7"/>
    <x v="20"/>
    <d v="2020-09-08T17:02:33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7"/>
    <x v="21"/>
    <d v="2020-09-08T17:02:33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8"/>
    <x v="7"/>
    <d v="2020-09-08T17:02:53"/>
    <n v="10"/>
    <m/>
    <m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8"/>
    <x v="10"/>
    <d v="2020-09-08T17:02:53"/>
    <n v="28"/>
    <m/>
    <m/>
    <m/>
    <m/>
    <n v="4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8"/>
    <x v="16"/>
    <d v="2020-09-08T17:02:53"/>
    <n v="19"/>
    <m/>
    <m/>
    <m/>
    <n v="5"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8"/>
    <x v="18"/>
    <d v="2020-09-08T17:02:5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8"/>
    <x v="19"/>
    <d v="2020-09-08T17:02:53"/>
    <n v="84"/>
    <m/>
    <n v="5"/>
    <n v="8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8"/>
    <x v="20"/>
    <d v="2020-09-08T17:02:53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8"/>
    <x v="33"/>
    <d v="2020-09-08T17:02:5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8"/>
    <x v="21"/>
    <d v="2020-09-08T17:02:5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28"/>
    <x v="34"/>
    <d v="2020-09-08T17:02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0"/>
    <x v="23"/>
    <d v="2020-09-08T17:03:1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0"/>
    <x v="7"/>
    <d v="2020-09-08T17:03:1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0"/>
    <x v="9"/>
    <d v="2020-09-08T17:03:1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0"/>
    <x v="10"/>
    <d v="2020-09-08T17:03:10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0"/>
    <x v="12"/>
    <d v="2020-09-08T17:03:10"/>
    <n v="10"/>
    <m/>
    <m/>
    <m/>
    <n v="4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0"/>
    <x v="14"/>
    <d v="2020-09-08T17:03:10"/>
    <n v="3"/>
    <m/>
    <m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0"/>
    <x v="16"/>
    <d v="2020-09-08T17:03:10"/>
    <n v="6"/>
    <m/>
    <m/>
    <n v="1"/>
    <m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0"/>
    <x v="25"/>
    <d v="2020-09-08T17:03:10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0"/>
    <x v="18"/>
    <d v="2020-09-08T17:03:10"/>
    <n v="5"/>
    <n v="1"/>
    <n v="0"/>
    <n v="5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0"/>
    <x v="19"/>
    <d v="2020-09-08T17:03:10"/>
    <n v="39"/>
    <n v="0"/>
    <n v="0"/>
    <n v="3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0"/>
    <x v="20"/>
    <d v="2020-09-08T17:03:10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0"/>
    <x v="21"/>
    <d v="2020-09-08T17:03:1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1"/>
    <x v="7"/>
    <d v="2020-09-08T17:03:25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1"/>
    <x v="10"/>
    <d v="2020-09-08T17:03:25"/>
    <n v="18"/>
    <m/>
    <m/>
    <m/>
    <m/>
    <n v="2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1"/>
    <x v="16"/>
    <d v="2020-09-08T17:03:25"/>
    <n v="13"/>
    <m/>
    <m/>
    <m/>
    <n v="4"/>
    <n v="1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1"/>
    <x v="18"/>
    <d v="2020-09-08T17:03:2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1"/>
    <x v="19"/>
    <d v="2020-09-08T17:03:25"/>
    <n v="71"/>
    <m/>
    <n v="8"/>
    <n v="71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1"/>
    <x v="20"/>
    <d v="2020-09-08T17:03:25"/>
    <n v="142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1"/>
    <x v="21"/>
    <d v="2020-09-08T17:03:2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2"/>
    <x v="7"/>
    <d v="2020-09-08T17:03:41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2"/>
    <x v="10"/>
    <d v="2020-09-08T17:03:41"/>
    <n v="40"/>
    <m/>
    <m/>
    <m/>
    <m/>
    <n v="10"/>
    <n v="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2"/>
    <x v="11"/>
    <d v="2020-09-08T17:03:4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2"/>
    <x v="16"/>
    <d v="2020-09-08T17:03:41"/>
    <n v="23"/>
    <m/>
    <m/>
    <m/>
    <n v="4"/>
    <n v="3"/>
    <n v="3"/>
    <n v="1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2"/>
    <x v="26"/>
    <d v="2020-09-08T17:03:4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2"/>
    <x v="27"/>
    <d v="2020-09-08T17:03:4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2"/>
    <x v="18"/>
    <d v="2020-09-08T17:03:41"/>
    <n v="10"/>
    <m/>
    <n v="3"/>
    <n v="10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2"/>
    <x v="19"/>
    <d v="2020-09-08T17:03:41"/>
    <n v="95"/>
    <m/>
    <n v="18"/>
    <n v="95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2"/>
    <x v="20"/>
    <d v="2020-09-08T17:03:41"/>
    <n v="190"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2"/>
    <x v="21"/>
    <d v="2020-09-08T17:03:4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5"/>
    <x v="22"/>
    <d v="2020-09-08T17:04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5"/>
    <x v="23"/>
    <d v="2020-09-08T17:04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5"/>
    <x v="7"/>
    <d v="2020-09-08T17:04:05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5"/>
    <x v="39"/>
    <d v="2020-09-08T17:04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5"/>
    <x v="9"/>
    <d v="2020-09-08T17:04:05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5"/>
    <x v="10"/>
    <d v="2020-09-08T17:04:05"/>
    <n v="50"/>
    <m/>
    <m/>
    <m/>
    <m/>
    <n v="10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5"/>
    <x v="11"/>
    <d v="2020-09-08T17:04:05"/>
    <n v="18"/>
    <m/>
    <m/>
    <m/>
    <m/>
    <m/>
    <m/>
    <m/>
    <n v="8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5"/>
    <x v="12"/>
    <d v="2020-09-08T17:04:05"/>
    <n v="6"/>
    <m/>
    <m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5"/>
    <x v="13"/>
    <d v="2020-09-08T17:04:0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5"/>
    <x v="14"/>
    <d v="2020-09-08T17:04:05"/>
    <n v="3"/>
    <m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5"/>
    <x v="16"/>
    <d v="2020-09-08T17:04:05"/>
    <n v="44"/>
    <m/>
    <m/>
    <m/>
    <n v="6"/>
    <n v="5"/>
    <n v="6"/>
    <n v="14"/>
    <n v="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5"/>
    <x v="18"/>
    <d v="2020-09-08T17:04:05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5"/>
    <x v="19"/>
    <d v="2020-09-08T17:04:05"/>
    <n v="113"/>
    <m/>
    <n v="55"/>
    <n v="113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5"/>
    <x v="20"/>
    <d v="2020-09-08T17:04:05"/>
    <n v="208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5"/>
    <x v="21"/>
    <d v="2020-09-08T17:04:0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6"/>
    <x v="7"/>
    <d v="2020-09-08T17:04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6"/>
    <x v="10"/>
    <d v="2020-09-08T17:04:24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6"/>
    <x v="16"/>
    <d v="2020-09-08T17:04:24"/>
    <n v="6"/>
    <m/>
    <m/>
    <m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7"/>
    <s v="105436"/>
    <x v="18"/>
    <d v="2020-09-08T17:04:24"/>
    <n v="10"/>
    <m/>
    <n v="1"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7"/>
    <d v="2020-09-09T10:27:34"/>
    <n v="330"/>
    <n v="0"/>
    <n v="2"/>
    <n v="164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8"/>
    <d v="2020-09-09T10:27:34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9"/>
    <d v="2020-09-09T10:27:34"/>
    <n v="8"/>
    <m/>
    <m/>
    <m/>
    <m/>
    <n v="6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10"/>
    <d v="2020-09-09T10:27:34"/>
    <n v="597"/>
    <m/>
    <m/>
    <m/>
    <m/>
    <n v="130"/>
    <n v="260"/>
    <n v="2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24"/>
    <d v="2020-09-09T10:27:34"/>
    <n v="15"/>
    <m/>
    <m/>
    <m/>
    <m/>
    <m/>
    <m/>
    <m/>
    <m/>
    <n v="15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11"/>
    <d v="2020-09-09T10:27:34"/>
    <n v="156"/>
    <m/>
    <m/>
    <m/>
    <m/>
    <m/>
    <m/>
    <m/>
    <n v="80"/>
    <m/>
    <n v="7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12"/>
    <d v="2020-09-09T10:27:34"/>
    <n v="14"/>
    <m/>
    <n v="0"/>
    <n v="4"/>
    <n v="2"/>
    <n v="6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13"/>
    <d v="2020-09-09T10:27:34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14"/>
    <d v="2020-09-09T10:27:34"/>
    <n v="12"/>
    <n v="0"/>
    <n v="0"/>
    <n v="2"/>
    <n v="1"/>
    <n v="3"/>
    <n v="1"/>
    <n v="0"/>
    <m/>
    <n v="5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16"/>
    <d v="2020-09-09T10:27:34"/>
    <n v="584"/>
    <n v="0"/>
    <n v="1"/>
    <n v="82"/>
    <n v="82"/>
    <n v="65"/>
    <n v="130"/>
    <n v="106"/>
    <n v="80"/>
    <m/>
    <n v="3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17"/>
    <d v="2020-09-09T10:27:34"/>
    <n v="23"/>
    <n v="0"/>
    <n v="1"/>
    <n v="3"/>
    <n v="3"/>
    <n v="3"/>
    <n v="6"/>
    <n v="7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18"/>
    <d v="2020-09-09T10:27:34"/>
    <n v="19"/>
    <n v="0"/>
    <n v="9"/>
    <n v="19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19"/>
    <d v="2020-09-09T10:27:34"/>
    <n v="853"/>
    <n v="4"/>
    <n v="216"/>
    <n v="853"/>
    <n v="4"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20"/>
    <d v="2020-09-09T10:27:34"/>
    <n v="853"/>
    <n v="8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3"/>
    <x v="21"/>
    <d v="2020-09-09T10:27:34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4"/>
    <x v="19"/>
    <d v="2020-09-09T10:28:35"/>
    <n v="30"/>
    <n v="0"/>
    <n v="0"/>
    <n v="3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4"/>
    <x v="16"/>
    <d v="2020-09-09T10:29:48"/>
    <n v="508"/>
    <m/>
    <n v="3"/>
    <n v="67"/>
    <n v="63"/>
    <n v="66"/>
    <n v="90"/>
    <n v="75"/>
    <n v="80"/>
    <m/>
    <n v="59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4"/>
    <x v="17"/>
    <d v="2020-09-09T10:29:48"/>
    <n v="9"/>
    <m/>
    <m/>
    <n v="3"/>
    <n v="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4"/>
    <x v="25"/>
    <d v="2020-09-09T10:29:4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4"/>
    <x v="18"/>
    <d v="2020-09-09T10:29:48"/>
    <n v="40"/>
    <m/>
    <n v="21"/>
    <n v="40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4"/>
    <x v="19"/>
    <d v="2020-09-09T10:29:48"/>
    <n v="314"/>
    <n v="22"/>
    <n v="92"/>
    <n v="314"/>
    <n v="2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4"/>
    <x v="20"/>
    <d v="2020-09-09T10:29:48"/>
    <n v="314"/>
    <n v="3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4"/>
    <x v="21"/>
    <d v="2020-09-09T10:29:48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9"/>
    <x v="0"/>
    <d v="2020-09-09T10:30:10"/>
    <n v="14.05"/>
    <n v="0"/>
    <n v="0"/>
    <n v="7.65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9"/>
    <x v="6"/>
    <d v="2020-09-09T10:30:10"/>
    <n v="3.99"/>
    <n v="0"/>
    <n v="0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9"/>
    <x v="23"/>
    <d v="2020-09-09T10:30:10"/>
    <n v="2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9"/>
    <x v="7"/>
    <d v="2020-09-09T10:30:10"/>
    <n v="140"/>
    <n v="0"/>
    <n v="0"/>
    <n v="78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9"/>
    <x v="8"/>
    <d v="2020-09-09T10:30:10"/>
    <n v="5"/>
    <n v="0"/>
    <n v="0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9"/>
    <x v="10"/>
    <d v="2020-09-09T10:30:10"/>
    <n v="156"/>
    <m/>
    <m/>
    <m/>
    <m/>
    <n v="18"/>
    <n v="78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9"/>
    <x v="24"/>
    <d v="2020-09-09T10:30:10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9"/>
    <x v="11"/>
    <d v="2020-09-09T10:30:10"/>
    <n v="58"/>
    <m/>
    <m/>
    <m/>
    <m/>
    <m/>
    <m/>
    <m/>
    <n v="28"/>
    <m/>
    <n v="3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9"/>
    <x v="12"/>
    <d v="2020-09-09T10:30:10"/>
    <n v="2"/>
    <m/>
    <n v="0"/>
    <n v="0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9"/>
    <x v="13"/>
    <d v="2020-09-09T10:30:10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9"/>
    <x v="14"/>
    <d v="2020-09-09T10:30:10"/>
    <n v="3"/>
    <n v="0"/>
    <n v="0"/>
    <n v="0"/>
    <n v="1"/>
    <n v="0"/>
    <n v="0"/>
    <n v="0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9"/>
    <x v="16"/>
    <d v="2020-09-09T10:30:10"/>
    <n v="191"/>
    <n v="0"/>
    <n v="0"/>
    <n v="39"/>
    <n v="31"/>
    <n v="9"/>
    <n v="39"/>
    <n v="30"/>
    <n v="28"/>
    <m/>
    <n v="1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9"/>
    <x v="18"/>
    <d v="2020-09-09T10:30:10"/>
    <n v="34"/>
    <n v="0"/>
    <n v="11"/>
    <n v="34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9"/>
    <x v="19"/>
    <d v="2020-09-09T10:30:10"/>
    <n v="276"/>
    <n v="4"/>
    <n v="103"/>
    <n v="276"/>
    <m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9"/>
    <x v="20"/>
    <d v="2020-09-09T10:30:10"/>
    <n v="276"/>
    <n v="2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499"/>
    <x v="21"/>
    <d v="2020-09-09T10:30:10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30"/>
    <d v="2020-09-09T10:30:32"/>
    <n v="16.149999999999999"/>
    <n v="0"/>
    <n v="0"/>
    <n v="11.4"/>
    <n v="4.7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31"/>
    <d v="2020-09-09T10:30:32"/>
    <n v="4.8"/>
    <n v="0"/>
    <n v="0"/>
    <n v="4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0"/>
    <d v="2020-09-09T10:30:32"/>
    <n v="17.2"/>
    <n v="3.6"/>
    <n v="0"/>
    <n v="0"/>
    <n v="1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1"/>
    <d v="2020-09-09T10:30:32"/>
    <n v="12"/>
    <n v="0"/>
    <n v="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28"/>
    <d v="2020-09-09T10:30:32"/>
    <n v="3.2"/>
    <n v="0"/>
    <n v="0"/>
    <n v="0"/>
    <n v="3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3"/>
    <d v="2020-09-09T10:30:32"/>
    <n v="22"/>
    <m/>
    <m/>
    <m/>
    <m/>
    <n v="1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22"/>
    <d v="2020-09-09T10:30:32"/>
    <n v="14"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5"/>
    <d v="2020-09-09T10:30:32"/>
    <n v="14.4"/>
    <m/>
    <m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6"/>
    <d v="2020-09-09T10:30:32"/>
    <n v="27.23"/>
    <n v="7.99"/>
    <n v="15.97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23"/>
    <d v="2020-09-09T10:30:32"/>
    <n v="20"/>
    <n v="0"/>
    <n v="0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32"/>
    <d v="2020-09-09T10:30:32"/>
    <n v="6"/>
    <n v="0"/>
    <n v="0"/>
    <n v="5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7"/>
    <d v="2020-09-09T10:30:32"/>
    <n v="586"/>
    <n v="0"/>
    <n v="0"/>
    <n v="298"/>
    <n v="2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8"/>
    <d v="2020-09-09T10:30:32"/>
    <n v="6"/>
    <n v="1"/>
    <n v="0"/>
    <n v="0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9"/>
    <d v="2020-09-09T10:30:32"/>
    <n v="16"/>
    <m/>
    <m/>
    <m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10"/>
    <d v="2020-09-09T10:30:32"/>
    <n v="814"/>
    <m/>
    <m/>
    <m/>
    <m/>
    <n v="316"/>
    <n v="304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24"/>
    <d v="2020-09-09T10:30:32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11"/>
    <d v="2020-09-09T10:30:32"/>
    <n v="232"/>
    <m/>
    <m/>
    <m/>
    <m/>
    <m/>
    <m/>
    <m/>
    <n v="105"/>
    <m/>
    <n v="12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12"/>
    <d v="2020-09-09T10:30:32"/>
    <n v="34"/>
    <m/>
    <n v="0"/>
    <n v="10"/>
    <n v="8"/>
    <n v="2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13"/>
    <d v="2020-09-09T10:30:32"/>
    <n v="11"/>
    <n v="1"/>
    <n v="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14"/>
    <d v="2020-09-09T10:30:32"/>
    <n v="14"/>
    <n v="0"/>
    <n v="0"/>
    <n v="3"/>
    <n v="3"/>
    <n v="1"/>
    <n v="4"/>
    <n v="2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16"/>
    <d v="2020-09-09T10:30:32"/>
    <n v="540"/>
    <n v="0"/>
    <n v="0"/>
    <n v="78"/>
    <n v="77"/>
    <n v="81"/>
    <n v="128"/>
    <n v="85"/>
    <n v="55"/>
    <m/>
    <n v="3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17"/>
    <d v="2020-09-09T10:30:32"/>
    <n v="12"/>
    <n v="0"/>
    <n v="0"/>
    <n v="2"/>
    <n v="1"/>
    <n v="3"/>
    <n v="4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25"/>
    <d v="2020-09-09T10:30:32"/>
    <n v="2"/>
    <n v="0"/>
    <n v="1"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18"/>
    <d v="2020-09-09T10:30:32"/>
    <n v="58"/>
    <n v="2"/>
    <n v="6"/>
    <n v="5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19"/>
    <d v="2020-09-09T10:30:32"/>
    <n v="203"/>
    <n v="6"/>
    <n v="19"/>
    <n v="203"/>
    <n v="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20"/>
    <d v="2020-09-09T10:30:32"/>
    <n v="415"/>
    <n v="4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200607"/>
    <x v="21"/>
    <d v="2020-09-09T10:30:32"/>
    <n v="11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2"/>
    <s v="105106"/>
    <x v="0"/>
    <d v="2020-09-09T10:31:21"/>
    <n v="7.65"/>
    <m/>
    <n v="3.6"/>
    <n v="4.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2"/>
    <s v="105106"/>
    <x v="3"/>
    <d v="2020-09-09T10:31:21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2"/>
    <s v="105106"/>
    <x v="6"/>
    <d v="2020-09-09T10:31:21"/>
    <n v="5.81"/>
    <m/>
    <m/>
    <n v="5.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2"/>
    <s v="105106"/>
    <x v="7"/>
    <d v="2020-09-09T10:31:21"/>
    <n v="160"/>
    <m/>
    <m/>
    <n v="74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2"/>
    <s v="105106"/>
    <x v="8"/>
    <d v="2020-09-09T10:31:21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2"/>
    <s v="105106"/>
    <x v="10"/>
    <d v="2020-09-09T10:31:21"/>
    <n v="274"/>
    <m/>
    <m/>
    <m/>
    <m/>
    <n v="76"/>
    <n v="102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3"/>
    <s v="105107"/>
    <x v="30"/>
    <d v="2020-09-09T10:38:07"/>
    <n v="65.650000000000006"/>
    <m/>
    <n v="8.6"/>
    <n v="3.15"/>
    <n v="32.35"/>
    <n v="21.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3"/>
    <s v="105107"/>
    <x v="31"/>
    <d v="2020-09-09T10:38:07"/>
    <n v="16"/>
    <m/>
    <m/>
    <n v="12.8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3"/>
    <s v="105107"/>
    <x v="1"/>
    <d v="2020-09-09T10:38:07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3"/>
    <s v="105107"/>
    <x v="23"/>
    <d v="2020-09-09T10:38:07"/>
    <n v="14"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3"/>
    <s v="105107"/>
    <x v="7"/>
    <d v="2020-09-09T10:38:07"/>
    <n v="248"/>
    <m/>
    <n v="4"/>
    <n v="14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3"/>
    <s v="105107"/>
    <x v="8"/>
    <d v="2020-09-09T10:38:07"/>
    <n v="16"/>
    <m/>
    <n v="2"/>
    <n v="3"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3"/>
    <s v="105107"/>
    <x v="9"/>
    <d v="2020-09-09T10:38:07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3"/>
    <s v="105107"/>
    <x v="10"/>
    <d v="2020-09-09T10:38:07"/>
    <n v="386"/>
    <m/>
    <m/>
    <m/>
    <m/>
    <n v="120"/>
    <n v="136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3"/>
    <s v="105107"/>
    <x v="24"/>
    <d v="2020-09-09T10:38:07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3"/>
    <s v="105107"/>
    <x v="11"/>
    <d v="2020-09-09T10:38:07"/>
    <n v="117"/>
    <m/>
    <m/>
    <m/>
    <m/>
    <m/>
    <m/>
    <m/>
    <n v="53"/>
    <m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3"/>
    <s v="105107"/>
    <x v="12"/>
    <d v="2020-09-09T10:38:07"/>
    <n v="24"/>
    <m/>
    <m/>
    <n v="4"/>
    <n v="10"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3"/>
    <s v="105107"/>
    <x v="14"/>
    <d v="2020-09-09T10:38:07"/>
    <n v="11"/>
    <m/>
    <m/>
    <n v="2"/>
    <n v="3"/>
    <m/>
    <n v="2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3"/>
    <s v="105107"/>
    <x v="16"/>
    <d v="2020-09-09T10:38:07"/>
    <n v="315"/>
    <m/>
    <n v="2"/>
    <n v="39"/>
    <n v="34"/>
    <n v="34"/>
    <n v="68"/>
    <n v="63"/>
    <n v="50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3"/>
    <s v="105107"/>
    <x v="17"/>
    <d v="2020-09-09T10:38:07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3"/>
    <s v="105107"/>
    <x v="18"/>
    <d v="2020-09-09T10:38:07"/>
    <n v="14"/>
    <m/>
    <n v="3"/>
    <n v="1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3"/>
    <s v="105107"/>
    <x v="19"/>
    <d v="2020-09-09T10:38:07"/>
    <n v="269"/>
    <m/>
    <n v="101"/>
    <n v="269"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3"/>
    <s v="105107"/>
    <x v="20"/>
    <d v="2020-09-09T10:38:07"/>
    <n v="537"/>
    <n v="5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3"/>
    <s v="105107"/>
    <x v="21"/>
    <d v="2020-09-09T10:38:07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33"/>
    <x v="9"/>
    <d v="2020-09-09T10:38:4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33"/>
    <x v="10"/>
    <d v="2020-09-09T10:38:48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33"/>
    <x v="12"/>
    <d v="2020-09-09T10:38:4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33"/>
    <x v="14"/>
    <d v="2020-09-09T10:38:4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33"/>
    <x v="16"/>
    <d v="2020-09-09T10:38:48"/>
    <n v="3"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33"/>
    <x v="26"/>
    <d v="2020-09-09T10:38:4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33"/>
    <x v="27"/>
    <d v="2020-09-09T10:38:4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33"/>
    <x v="19"/>
    <d v="2020-09-09T10:38:48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33"/>
    <x v="20"/>
    <d v="2020-09-09T10:38:48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34"/>
    <x v="6"/>
    <d v="2020-09-09T10:39:10"/>
    <n v="4.3600000000000003"/>
    <m/>
    <n v="4.36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34"/>
    <x v="7"/>
    <d v="2020-09-09T10:39:10"/>
    <n v="12"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34"/>
    <x v="10"/>
    <d v="2020-09-09T10:39:10"/>
    <n v="24"/>
    <m/>
    <m/>
    <m/>
    <m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34"/>
    <x v="11"/>
    <d v="2020-09-09T10:39:10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34"/>
    <x v="13"/>
    <d v="2020-09-09T10:39: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34"/>
    <x v="16"/>
    <d v="2020-09-09T10:39:10"/>
    <n v="11"/>
    <m/>
    <m/>
    <n v="2"/>
    <n v="1"/>
    <n v="3"/>
    <n v="1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34"/>
    <x v="25"/>
    <d v="2020-09-09T10:39:10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34"/>
    <x v="18"/>
    <d v="2020-09-09T10:39:10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34"/>
    <x v="19"/>
    <d v="2020-09-09T10:39:10"/>
    <n v="61"/>
    <n v="1"/>
    <n v="4"/>
    <n v="61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34"/>
    <x v="20"/>
    <d v="2020-09-09T10:39:10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34"/>
    <x v="21"/>
    <d v="2020-09-09T10:39:10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41"/>
    <x v="10"/>
    <d v="2020-09-09T10:39:45"/>
    <n v="12"/>
    <m/>
    <m/>
    <m/>
    <m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41"/>
    <x v="11"/>
    <d v="2020-09-09T10:39:4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41"/>
    <x v="16"/>
    <d v="2020-09-09T10:39:45"/>
    <n v="7"/>
    <m/>
    <m/>
    <m/>
    <m/>
    <n v="3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41"/>
    <x v="18"/>
    <d v="2020-09-09T10:39:45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41"/>
    <x v="19"/>
    <d v="2020-09-09T10:39:45"/>
    <n v="65"/>
    <m/>
    <n v="13"/>
    <n v="65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41"/>
    <x v="20"/>
    <d v="2020-09-09T10:39:45"/>
    <n v="121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41"/>
    <x v="21"/>
    <d v="2020-09-09T10:39:45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59"/>
    <x v="7"/>
    <d v="2020-09-09T10:40:0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59"/>
    <x v="10"/>
    <d v="2020-09-09T10:40:09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59"/>
    <x v="11"/>
    <d v="2020-09-09T10:40:0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59"/>
    <x v="16"/>
    <d v="2020-09-09T10:40:09"/>
    <n v="9"/>
    <m/>
    <m/>
    <n v="2"/>
    <m/>
    <n v="1"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59"/>
    <x v="26"/>
    <d v="2020-09-09T10:40:0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59"/>
    <x v="27"/>
    <d v="2020-09-09T10:40:0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59"/>
    <x v="19"/>
    <d v="2020-09-09T10:40:09"/>
    <n v="42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59"/>
    <x v="20"/>
    <d v="2020-09-09T10:40:09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0"/>
    <x v="7"/>
    <d v="2020-09-09T10:40:45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0"/>
    <x v="9"/>
    <d v="2020-09-09T10:40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0"/>
    <x v="10"/>
    <d v="2020-09-09T10:40:45"/>
    <n v="38"/>
    <m/>
    <m/>
    <m/>
    <m/>
    <n v="1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2"/>
    <s v="105106"/>
    <x v="11"/>
    <d v="2020-09-09T10:31:21"/>
    <n v="43"/>
    <m/>
    <m/>
    <m/>
    <m/>
    <m/>
    <m/>
    <m/>
    <n v="29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2"/>
    <s v="105106"/>
    <x v="13"/>
    <d v="2020-09-09T10:31:2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2"/>
    <s v="105106"/>
    <x v="16"/>
    <d v="2020-09-09T10:31:21"/>
    <n v="193"/>
    <m/>
    <m/>
    <n v="20"/>
    <n v="24"/>
    <n v="21"/>
    <n v="51"/>
    <n v="48"/>
    <n v="2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2"/>
    <s v="105106"/>
    <x v="17"/>
    <d v="2020-09-09T10:31:21"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2"/>
    <s v="105106"/>
    <x v="18"/>
    <d v="2020-09-09T10:31:21"/>
    <n v="13"/>
    <n v="1"/>
    <n v="10"/>
    <n v="13"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2"/>
    <s v="105106"/>
    <x v="19"/>
    <d v="2020-09-09T10:31:21"/>
    <n v="172"/>
    <n v="4"/>
    <n v="120"/>
    <n v="172"/>
    <n v="4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2"/>
    <s v="105106"/>
    <x v="20"/>
    <d v="2020-09-09T10:31:21"/>
    <n v="291"/>
    <n v="2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2"/>
    <s v="105106"/>
    <x v="21"/>
    <d v="2020-09-09T10:31:2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1"/>
    <x v="7"/>
    <d v="2020-09-09T10:41:04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1"/>
    <x v="24"/>
    <d v="2020-09-09T10:41:04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1"/>
    <x v="11"/>
    <d v="2020-09-09T10:41:04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1"/>
    <x v="14"/>
    <d v="2020-09-09T10:41:04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1"/>
    <x v="16"/>
    <d v="2020-09-09T10:41:04"/>
    <n v="6"/>
    <m/>
    <m/>
    <m/>
    <n v="3"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1"/>
    <x v="18"/>
    <d v="2020-09-09T10:41:0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1"/>
    <x v="19"/>
    <d v="2020-09-09T10:41:04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1"/>
    <x v="20"/>
    <d v="2020-09-09T10:41:04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1"/>
    <x v="21"/>
    <d v="2020-09-09T10:41:0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2"/>
    <x v="28"/>
    <d v="2020-09-09T10:41:2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2"/>
    <x v="23"/>
    <d v="2020-09-09T10:41:27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2"/>
    <x v="7"/>
    <d v="2020-09-09T10:41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2"/>
    <x v="8"/>
    <d v="2020-09-09T10:41:27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2"/>
    <x v="10"/>
    <d v="2020-09-09T10:41:27"/>
    <n v="18"/>
    <m/>
    <m/>
    <m/>
    <m/>
    <n v="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2"/>
    <x v="11"/>
    <d v="2020-09-09T10:41:2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2"/>
    <x v="12"/>
    <d v="2020-09-09T10:41:2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2"/>
    <x v="14"/>
    <d v="2020-09-09T10:41:2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2"/>
    <x v="16"/>
    <d v="2020-09-09T10:41:27"/>
    <n v="12"/>
    <m/>
    <m/>
    <m/>
    <n v="1"/>
    <n v="2"/>
    <n v="4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2"/>
    <x v="18"/>
    <d v="2020-09-09T10:41:2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2"/>
    <x v="19"/>
    <d v="2020-09-09T10:41:27"/>
    <n v="43"/>
    <m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2"/>
    <x v="20"/>
    <d v="2020-09-09T10:41:27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2"/>
    <x v="21"/>
    <d v="2020-09-09T10:41:2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3"/>
    <x v="6"/>
    <d v="2020-09-09T10:41:58"/>
    <n v="4.3600000000000003"/>
    <n v="4.36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3"/>
    <x v="7"/>
    <d v="2020-09-09T10:41:58"/>
    <n v="8"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4"/>
    <x v="7"/>
    <d v="2020-09-09T10:42:23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4"/>
    <x v="9"/>
    <d v="2020-09-09T10:42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4"/>
    <x v="10"/>
    <d v="2020-09-09T10:42:23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4"/>
    <x v="11"/>
    <d v="2020-09-09T10:42:23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4"/>
    <x v="12"/>
    <d v="2020-09-09T10:42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4"/>
    <x v="14"/>
    <d v="2020-09-09T10:42:2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4"/>
    <x v="16"/>
    <d v="2020-09-09T10:42:23"/>
    <n v="19"/>
    <m/>
    <m/>
    <m/>
    <n v="5"/>
    <m/>
    <n v="5"/>
    <n v="5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4"/>
    <x v="18"/>
    <d v="2020-09-09T10:42:23"/>
    <n v="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5"/>
    <x v="18"/>
    <d v="2020-09-09T10:42:45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5"/>
    <x v="19"/>
    <d v="2020-09-09T10:42:45"/>
    <n v="42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5"/>
    <x v="20"/>
    <d v="2020-09-09T10:42:45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5"/>
    <x v="21"/>
    <d v="2020-09-09T10:42:4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6"/>
    <x v="23"/>
    <d v="2020-09-09T10:43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6"/>
    <x v="7"/>
    <d v="2020-09-09T10:43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6"/>
    <x v="10"/>
    <d v="2020-09-09T10:43:12"/>
    <n v="22"/>
    <m/>
    <m/>
    <m/>
    <m/>
    <n v="8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6"/>
    <x v="11"/>
    <d v="2020-09-09T10:43:1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90"/>
    <x v="18"/>
    <d v="2020-09-09T10:43:35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90"/>
    <x v="19"/>
    <d v="2020-09-09T10:43:35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90"/>
    <x v="20"/>
    <d v="2020-09-09T10:43:35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90"/>
    <x v="21"/>
    <d v="2020-09-09T10:43:35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2"/>
    <x v="3"/>
    <d v="2020-09-09T10:44:3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2"/>
    <x v="7"/>
    <d v="2020-09-09T10:44:38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2"/>
    <x v="10"/>
    <d v="2020-09-09T10:44:38"/>
    <n v="34"/>
    <m/>
    <m/>
    <m/>
    <m/>
    <n v="1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2"/>
    <x v="11"/>
    <d v="2020-09-09T10:44:3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2"/>
    <x v="16"/>
    <d v="2020-09-09T10:44:38"/>
    <n v="21"/>
    <m/>
    <m/>
    <n v="2"/>
    <n v="1"/>
    <n v="7"/>
    <n v="5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2"/>
    <x v="17"/>
    <d v="2020-09-09T10:44:3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2"/>
    <x v="18"/>
    <d v="2020-09-09T10:44:38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2"/>
    <x v="19"/>
    <d v="2020-09-09T10:44:38"/>
    <n v="49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2"/>
    <x v="20"/>
    <d v="2020-09-09T10:44:38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2"/>
    <x v="21"/>
    <d v="2020-09-09T10:44:3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3"/>
    <x v="3"/>
    <d v="2020-09-09T10:45:1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3"/>
    <x v="23"/>
    <d v="2020-09-09T10:45:1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0"/>
    <x v="11"/>
    <d v="2020-09-09T10:40:4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0"/>
    <x v="12"/>
    <d v="2020-09-09T10:40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0"/>
    <x v="14"/>
    <d v="2020-09-09T10:40:4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0"/>
    <x v="16"/>
    <d v="2020-09-09T10:40:45"/>
    <n v="25"/>
    <m/>
    <m/>
    <n v="2"/>
    <n v="3"/>
    <n v="5"/>
    <n v="7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0"/>
    <x v="18"/>
    <d v="2020-09-09T10:40:45"/>
    <n v="9"/>
    <m/>
    <n v="1"/>
    <n v="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0"/>
    <x v="19"/>
    <d v="2020-09-09T10:40:45"/>
    <n v="102"/>
    <m/>
    <n v="32"/>
    <n v="10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0"/>
    <x v="20"/>
    <d v="2020-09-09T10:40:45"/>
    <n v="10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0"/>
    <x v="21"/>
    <d v="2020-09-09T10:40:4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3"/>
    <x v="10"/>
    <d v="2020-09-09T10:41:58"/>
    <n v="18"/>
    <m/>
    <m/>
    <m/>
    <m/>
    <n v="4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3"/>
    <x v="11"/>
    <d v="2020-09-09T10:41:58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3"/>
    <x v="12"/>
    <d v="2020-09-09T10:41:5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3"/>
    <x v="13"/>
    <d v="2020-09-09T10:41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3"/>
    <x v="14"/>
    <d v="2020-09-09T10:41:5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3"/>
    <x v="16"/>
    <d v="2020-09-09T10:41:58"/>
    <n v="16"/>
    <n v="1"/>
    <m/>
    <n v="2"/>
    <n v="1"/>
    <n v="2"/>
    <n v="6"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3"/>
    <x v="18"/>
    <d v="2020-09-09T10:41:58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3"/>
    <x v="19"/>
    <d v="2020-09-09T10:41:58"/>
    <n v="50"/>
    <n v="3"/>
    <m/>
    <n v="5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3"/>
    <x v="20"/>
    <d v="2020-09-09T10:41:58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3"/>
    <x v="21"/>
    <d v="2020-09-09T10:41:58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4"/>
    <x v="19"/>
    <d v="2020-09-09T10:42:23"/>
    <m/>
    <m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4"/>
    <x v="21"/>
    <d v="2020-09-09T10:42:2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5"/>
    <x v="7"/>
    <d v="2020-09-09T10:42:4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5"/>
    <x v="10"/>
    <d v="2020-09-09T10:42:45"/>
    <n v="16"/>
    <m/>
    <m/>
    <m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5"/>
    <x v="11"/>
    <d v="2020-09-09T10:42:45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5"/>
    <x v="16"/>
    <d v="2020-09-09T10:42:45"/>
    <n v="11"/>
    <m/>
    <m/>
    <n v="1"/>
    <m/>
    <n v="1"/>
    <n v="3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6"/>
    <x v="12"/>
    <d v="2020-09-09T10:43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6"/>
    <x v="14"/>
    <d v="2020-09-09T10:43:1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6"/>
    <x v="16"/>
    <d v="2020-09-09T10:43:12"/>
    <n v="14"/>
    <m/>
    <m/>
    <m/>
    <n v="1"/>
    <n v="4"/>
    <n v="4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6"/>
    <x v="26"/>
    <d v="2020-09-09T10:43:12"/>
    <n v="4"/>
    <m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6"/>
    <x v="27"/>
    <d v="2020-09-09T10:43:1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6"/>
    <x v="18"/>
    <d v="2020-09-09T10:43:12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6"/>
    <x v="19"/>
    <d v="2020-09-09T10:43:12"/>
    <n v="58"/>
    <m/>
    <n v="9"/>
    <n v="58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6"/>
    <x v="20"/>
    <d v="2020-09-09T10:43:12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66"/>
    <x v="21"/>
    <d v="2020-09-09T10:43:12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90"/>
    <x v="7"/>
    <d v="2020-09-09T10:43:3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90"/>
    <x v="9"/>
    <d v="2020-09-09T10:43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90"/>
    <x v="10"/>
    <d v="2020-09-09T10:43:35"/>
    <n v="16"/>
    <m/>
    <m/>
    <m/>
    <m/>
    <n v="4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90"/>
    <x v="11"/>
    <d v="2020-09-09T10:43:35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90"/>
    <x v="12"/>
    <d v="2020-09-09T10:43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90"/>
    <x v="14"/>
    <d v="2020-09-09T10:43:3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4"/>
    <s v="105490"/>
    <x v="16"/>
    <d v="2020-09-09T10:43:35"/>
    <n v="12"/>
    <m/>
    <m/>
    <n v="2"/>
    <m/>
    <n v="2"/>
    <n v="2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3"/>
    <x v="7"/>
    <d v="2020-09-09T10:45:16"/>
    <n v="34"/>
    <m/>
    <n v="2"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3"/>
    <x v="10"/>
    <d v="2020-09-09T10:45:16"/>
    <n v="82"/>
    <m/>
    <m/>
    <m/>
    <m/>
    <n v="12"/>
    <n v="4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3"/>
    <x v="24"/>
    <d v="2020-09-09T10:45:16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3"/>
    <x v="11"/>
    <d v="2020-09-09T10:45:16"/>
    <n v="17"/>
    <m/>
    <m/>
    <m/>
    <m/>
    <m/>
    <m/>
    <m/>
    <n v="5"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3"/>
    <x v="14"/>
    <d v="2020-09-09T10:45:16"/>
    <n v="2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3"/>
    <x v="16"/>
    <d v="2020-09-09T10:45:16"/>
    <n v="71"/>
    <m/>
    <n v="2"/>
    <n v="9"/>
    <n v="7"/>
    <n v="6"/>
    <n v="22"/>
    <n v="13"/>
    <n v="5"/>
    <m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3"/>
    <x v="17"/>
    <d v="2020-09-09T10:45:16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3"/>
    <x v="18"/>
    <d v="2020-09-09T10:45:16"/>
    <n v="13"/>
    <n v="2"/>
    <m/>
    <n v="1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3"/>
    <x v="19"/>
    <d v="2020-09-09T10:45:16"/>
    <n v="109"/>
    <n v="4"/>
    <n v="20"/>
    <n v="109"/>
    <n v="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3"/>
    <x v="20"/>
    <d v="2020-09-09T10:45:16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3"/>
    <x v="21"/>
    <d v="2020-09-09T10:45:1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4"/>
    <x v="7"/>
    <d v="2020-09-09T10:45:4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4"/>
    <x v="10"/>
    <d v="2020-09-09T10:45:40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4"/>
    <x v="11"/>
    <d v="2020-09-09T10:45:4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4"/>
    <x v="16"/>
    <d v="2020-09-09T10:45:40"/>
    <n v="6"/>
    <m/>
    <m/>
    <m/>
    <n v="1"/>
    <m/>
    <n v="1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4"/>
    <x v="18"/>
    <d v="2020-09-09T10:45:40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4"/>
    <x v="19"/>
    <d v="2020-09-09T10:45:40"/>
    <n v="49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4"/>
    <x v="20"/>
    <d v="2020-09-09T10:45:40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4"/>
    <x v="21"/>
    <d v="2020-09-09T10:45:4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5"/>
    <x v="23"/>
    <d v="2020-09-09T10:46:0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5"/>
    <x v="7"/>
    <d v="2020-09-09T10:46:06"/>
    <n v="18"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5"/>
    <x v="10"/>
    <d v="2020-09-09T10:46:06"/>
    <n v="42"/>
    <m/>
    <m/>
    <m/>
    <m/>
    <n v="8"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5"/>
    <x v="24"/>
    <d v="2020-09-09T10:46:06"/>
    <n v="4"/>
    <m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5"/>
    <x v="11"/>
    <d v="2020-09-09T10:46:0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5"/>
    <x v="14"/>
    <d v="2020-09-09T10:46:06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5"/>
    <x v="16"/>
    <d v="2020-09-09T10:46:06"/>
    <n v="32"/>
    <m/>
    <m/>
    <n v="6"/>
    <n v="3"/>
    <n v="4"/>
    <n v="10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5"/>
    <x v="19"/>
    <d v="2020-09-09T10:46:06"/>
    <n v="68"/>
    <m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5"/>
    <x v="20"/>
    <d v="2020-09-09T10:46:06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6"/>
    <x v="7"/>
    <d v="2020-09-09T10:46:26"/>
    <n v="20"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6"/>
    <x v="10"/>
    <d v="2020-09-09T10:46:26"/>
    <n v="52"/>
    <m/>
    <m/>
    <m/>
    <m/>
    <n v="10"/>
    <n v="1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6"/>
    <x v="24"/>
    <d v="2020-09-09T10:46:26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6"/>
    <x v="11"/>
    <d v="2020-09-09T10:46:26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6"/>
    <x v="14"/>
    <d v="2020-09-09T10:46:26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6"/>
    <x v="16"/>
    <d v="2020-09-09T10:46:26"/>
    <n v="39"/>
    <m/>
    <m/>
    <n v="4"/>
    <n v="6"/>
    <n v="5"/>
    <n v="9"/>
    <n v="1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6"/>
    <x v="18"/>
    <d v="2020-09-09T10:46:26"/>
    <n v="2"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6"/>
    <x v="19"/>
    <d v="2020-09-09T10:46:26"/>
    <n v="47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6"/>
    <x v="20"/>
    <d v="2020-09-09T10:46:26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6"/>
    <x v="21"/>
    <d v="2020-09-09T10:46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7"/>
    <x v="7"/>
    <d v="2020-09-09T10:46:59"/>
    <n v="11"/>
    <m/>
    <n v="1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7"/>
    <x v="9"/>
    <d v="2020-09-09T10:46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7"/>
    <x v="10"/>
    <d v="2020-09-09T10:46:59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7"/>
    <x v="11"/>
    <d v="2020-09-09T10:46:59"/>
    <n v="4"/>
    <m/>
    <m/>
    <m/>
    <m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7"/>
    <x v="12"/>
    <d v="2020-09-09T10:46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7"/>
    <x v="14"/>
    <d v="2020-09-09T10:46:59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7"/>
    <x v="16"/>
    <d v="2020-09-09T10:46:59"/>
    <n v="13"/>
    <m/>
    <n v="1"/>
    <n v="3"/>
    <n v="2"/>
    <m/>
    <n v="1"/>
    <n v="3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7"/>
    <x v="18"/>
    <d v="2020-09-09T10:46:59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7"/>
    <x v="19"/>
    <d v="2020-09-09T10:46:59"/>
    <n v="55"/>
    <m/>
    <n v="13"/>
    <n v="55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7"/>
    <x v="20"/>
    <d v="2020-09-09T10:46:59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7"/>
    <x v="21"/>
    <d v="2020-09-09T10:46:5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8"/>
    <x v="1"/>
    <d v="2020-09-09T10:47:3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8"/>
    <x v="3"/>
    <d v="2020-09-09T10:47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8"/>
    <x v="23"/>
    <d v="2020-09-09T10:47:3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8"/>
    <x v="7"/>
    <d v="2020-09-09T10:47:35"/>
    <n v="39"/>
    <m/>
    <n v="6"/>
    <n v="26"/>
    <n v="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8"/>
    <x v="10"/>
    <d v="2020-09-09T10:47:35"/>
    <n v="94"/>
    <m/>
    <m/>
    <m/>
    <m/>
    <n v="16"/>
    <n v="42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8"/>
    <x v="24"/>
    <d v="2020-09-09T10:47:35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8"/>
    <x v="11"/>
    <d v="2020-09-09T10:47:35"/>
    <n v="14"/>
    <m/>
    <m/>
    <m/>
    <m/>
    <m/>
    <m/>
    <m/>
    <n v="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1"/>
    <x v="7"/>
    <d v="2020-09-09T10:48:04"/>
    <n v="25"/>
    <m/>
    <n v="1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1"/>
    <x v="9"/>
    <d v="2020-09-09T10:48:0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1"/>
    <x v="10"/>
    <d v="2020-09-09T10:48:04"/>
    <n v="94"/>
    <m/>
    <m/>
    <m/>
    <m/>
    <n v="14"/>
    <n v="32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1"/>
    <x v="11"/>
    <d v="2020-09-09T10:48:04"/>
    <n v="9"/>
    <m/>
    <m/>
    <m/>
    <m/>
    <m/>
    <m/>
    <m/>
    <n v="4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1"/>
    <x v="12"/>
    <d v="2020-09-09T10:48:04"/>
    <n v="6"/>
    <m/>
    <m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1"/>
    <x v="14"/>
    <d v="2020-09-09T10:48:04"/>
    <n v="3"/>
    <m/>
    <m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1"/>
    <x v="16"/>
    <d v="2020-09-09T10:48:04"/>
    <n v="68"/>
    <m/>
    <n v="1"/>
    <n v="5"/>
    <n v="7"/>
    <n v="7"/>
    <n v="16"/>
    <n v="24"/>
    <n v="5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1"/>
    <x v="18"/>
    <d v="2020-09-09T10:48:04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1"/>
    <x v="19"/>
    <d v="2020-09-09T10:48:04"/>
    <n v="141"/>
    <m/>
    <m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1"/>
    <x v="20"/>
    <d v="2020-09-09T10:48:04"/>
    <n v="141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1"/>
    <x v="33"/>
    <d v="2020-09-09T10:48:0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1"/>
    <x v="21"/>
    <d v="2020-09-09T10:48:0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1"/>
    <x v="34"/>
    <d v="2020-09-09T10:48:0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2"/>
    <x v="7"/>
    <d v="2020-09-09T10:48:32"/>
    <n v="16"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2"/>
    <x v="10"/>
    <d v="2020-09-09T10:48:32"/>
    <n v="18"/>
    <m/>
    <m/>
    <m/>
    <m/>
    <n v="6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2"/>
    <x v="11"/>
    <d v="2020-09-09T10:48:32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2"/>
    <x v="16"/>
    <d v="2020-09-09T10:48:32"/>
    <n v="22"/>
    <m/>
    <m/>
    <n v="4"/>
    <n v="4"/>
    <n v="3"/>
    <n v="1"/>
    <n v="5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2"/>
    <x v="18"/>
    <d v="2020-09-09T10:48:32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2"/>
    <x v="19"/>
    <d v="2020-09-09T10:48:32"/>
    <n v="51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2"/>
    <x v="20"/>
    <d v="2020-09-09T10:48:32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2"/>
    <x v="21"/>
    <d v="2020-09-09T10:48:3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4"/>
    <s v="105108"/>
    <x v="5"/>
    <d v="2020-09-09T10:56:04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4"/>
    <s v="105108"/>
    <x v="6"/>
    <d v="2020-09-09T10:56:04"/>
    <n v="2.9"/>
    <m/>
    <m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4"/>
    <s v="105108"/>
    <x v="7"/>
    <d v="2020-09-09T10:56:04"/>
    <n v="170"/>
    <n v="1"/>
    <n v="5"/>
    <n v="80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78"/>
    <x v="21"/>
    <d v="2020-09-09T10:56:4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79"/>
    <x v="7"/>
    <d v="2020-09-09T10:57:08"/>
    <n v="14"/>
    <n v="0"/>
    <n v="0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79"/>
    <x v="9"/>
    <d v="2020-09-09T10:57:0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79"/>
    <x v="10"/>
    <d v="2020-09-09T10:57:08"/>
    <n v="28"/>
    <m/>
    <m/>
    <m/>
    <m/>
    <n v="12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79"/>
    <x v="11"/>
    <d v="2020-09-09T10:57:08"/>
    <n v="10"/>
    <m/>
    <m/>
    <m/>
    <m/>
    <m/>
    <m/>
    <m/>
    <n v="4"/>
    <m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79"/>
    <x v="12"/>
    <d v="2020-09-09T10:57:0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79"/>
    <x v="14"/>
    <d v="2020-09-09T10:57:08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79"/>
    <x v="16"/>
    <d v="2020-09-09T10:57:08"/>
    <n v="28"/>
    <n v="0"/>
    <n v="0"/>
    <n v="2"/>
    <n v="5"/>
    <n v="6"/>
    <n v="5"/>
    <n v="3"/>
    <n v="4"/>
    <m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8"/>
    <x v="14"/>
    <d v="2020-09-09T10:47:35"/>
    <n v="2"/>
    <m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8"/>
    <x v="16"/>
    <d v="2020-09-09T10:47:35"/>
    <n v="76"/>
    <m/>
    <n v="3"/>
    <n v="13"/>
    <n v="3"/>
    <n v="8"/>
    <n v="21"/>
    <n v="18"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8"/>
    <x v="17"/>
    <d v="2020-09-09T10:47:35"/>
    <n v="3"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8"/>
    <x v="18"/>
    <d v="2020-09-09T10:47:35"/>
    <n v="10"/>
    <m/>
    <n v="5"/>
    <n v="1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8"/>
    <x v="19"/>
    <d v="2020-09-09T10:47:35"/>
    <n v="171"/>
    <n v="1"/>
    <n v="21"/>
    <n v="171"/>
    <n v="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8"/>
    <x v="20"/>
    <d v="2020-09-09T10:47:35"/>
    <n v="171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58"/>
    <x v="21"/>
    <d v="2020-09-09T10:47:3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5"/>
    <s v="105491"/>
    <x v="23"/>
    <d v="2020-09-09T10:48:04"/>
    <n v="3"/>
    <m/>
    <m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79"/>
    <x v="18"/>
    <d v="2020-09-09T10:57:08"/>
    <n v="6"/>
    <m/>
    <n v="0"/>
    <n v="6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79"/>
    <x v="19"/>
    <d v="2020-09-09T10:57:08"/>
    <n v="94"/>
    <m/>
    <n v="5"/>
    <n v="9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79"/>
    <x v="20"/>
    <d v="2020-09-09T10:57:08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79"/>
    <x v="21"/>
    <d v="2020-09-09T10:57:0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0"/>
    <x v="1"/>
    <d v="2020-09-09T10:57:2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0"/>
    <x v="7"/>
    <d v="2020-09-09T10:57:26"/>
    <n v="32"/>
    <n v="0"/>
    <n v="0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0"/>
    <x v="9"/>
    <d v="2020-09-09T10:57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0"/>
    <x v="10"/>
    <d v="2020-09-09T10:57:26"/>
    <n v="78"/>
    <m/>
    <m/>
    <m/>
    <m/>
    <n v="20"/>
    <n v="26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0"/>
    <x v="11"/>
    <d v="2020-09-09T10:57:26"/>
    <n v="33"/>
    <m/>
    <m/>
    <m/>
    <m/>
    <m/>
    <m/>
    <m/>
    <n v="23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0"/>
    <x v="12"/>
    <d v="2020-09-09T10:57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0"/>
    <x v="14"/>
    <d v="2020-09-09T10:57:2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0"/>
    <x v="16"/>
    <d v="2020-09-09T10:57:26"/>
    <n v="83"/>
    <n v="0"/>
    <n v="0"/>
    <n v="7"/>
    <n v="9"/>
    <n v="10"/>
    <n v="13"/>
    <n v="16"/>
    <n v="23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0"/>
    <x v="17"/>
    <d v="2020-09-09T10:57:2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0"/>
    <x v="18"/>
    <d v="2020-09-09T10:57:26"/>
    <n v="11"/>
    <m/>
    <n v="0"/>
    <n v="1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0"/>
    <x v="19"/>
    <d v="2020-09-09T10:57:26"/>
    <n v="122"/>
    <n v="1"/>
    <n v="31"/>
    <n v="122"/>
    <n v="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0"/>
    <x v="20"/>
    <d v="2020-09-09T10:57:26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0"/>
    <x v="21"/>
    <d v="2020-09-09T10:57:2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511"/>
    <x v="7"/>
    <d v="2020-09-09T10:58:13"/>
    <n v="18"/>
    <n v="0"/>
    <n v="0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511"/>
    <x v="10"/>
    <d v="2020-09-09T10:58:13"/>
    <n v="18"/>
    <m/>
    <m/>
    <m/>
    <m/>
    <n v="2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511"/>
    <x v="11"/>
    <d v="2020-09-09T10:58:13"/>
    <n v="11"/>
    <m/>
    <m/>
    <m/>
    <m/>
    <m/>
    <m/>
    <m/>
    <n v="5"/>
    <m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511"/>
    <x v="16"/>
    <d v="2020-09-09T10:58:13"/>
    <n v="26"/>
    <m/>
    <m/>
    <n v="3"/>
    <n v="6"/>
    <n v="1"/>
    <n v="6"/>
    <n v="2"/>
    <n v="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511"/>
    <x v="26"/>
    <d v="2020-09-09T10:58:13"/>
    <n v="2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511"/>
    <x v="27"/>
    <d v="2020-09-09T10:58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511"/>
    <x v="18"/>
    <d v="2020-09-09T10:58:13"/>
    <n v="5"/>
    <m/>
    <n v="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511"/>
    <x v="19"/>
    <d v="2020-09-09T10:58:13"/>
    <n v="50"/>
    <m/>
    <n v="30"/>
    <n v="50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511"/>
    <x v="20"/>
    <d v="2020-09-09T10:58:13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511"/>
    <x v="21"/>
    <d v="2020-09-09T10:58:1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511"/>
    <x v="35"/>
    <d v="2020-09-09T10:58:13"/>
    <n v="0"/>
    <m/>
    <n v="1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309"/>
    <x v="7"/>
    <d v="2020-09-09T10:58:44"/>
    <n v="92"/>
    <m/>
    <m/>
    <n v="48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309"/>
    <x v="9"/>
    <d v="2020-09-09T10:58:4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309"/>
    <x v="10"/>
    <d v="2020-09-09T10:58:44"/>
    <n v="231"/>
    <m/>
    <m/>
    <m/>
    <m/>
    <n v="48"/>
    <n v="100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309"/>
    <x v="11"/>
    <d v="2020-09-09T10:58:44"/>
    <n v="51"/>
    <m/>
    <m/>
    <m/>
    <m/>
    <m/>
    <m/>
    <m/>
    <n v="23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309"/>
    <x v="12"/>
    <d v="2020-09-09T10:58:4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309"/>
    <x v="14"/>
    <d v="2020-09-09T10:58:44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309"/>
    <x v="16"/>
    <d v="2020-09-09T10:58:44"/>
    <n v="199"/>
    <m/>
    <m/>
    <n v="24"/>
    <n v="22"/>
    <n v="24"/>
    <n v="50"/>
    <n v="42"/>
    <n v="23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309"/>
    <x v="25"/>
    <d v="2020-09-09T10:58:4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309"/>
    <x v="18"/>
    <d v="2020-09-09T10:58:44"/>
    <n v="40"/>
    <m/>
    <n v="6"/>
    <n v="40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309"/>
    <x v="19"/>
    <d v="2020-09-09T10:58:44"/>
    <n v="368"/>
    <n v="2"/>
    <n v="59"/>
    <n v="368"/>
    <n v="2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309"/>
    <x v="20"/>
    <d v="2020-09-09T10:58:44"/>
    <n v="368"/>
    <n v="3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309"/>
    <x v="21"/>
    <d v="2020-09-09T10:58:44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50"/>
    <x v="7"/>
    <d v="2020-09-09T10:59:05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50"/>
    <x v="10"/>
    <d v="2020-09-09T10:59:05"/>
    <n v="30"/>
    <m/>
    <m/>
    <m/>
    <m/>
    <n v="4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50"/>
    <x v="16"/>
    <d v="2020-09-09T10:59:05"/>
    <n v="19"/>
    <m/>
    <m/>
    <n v="2"/>
    <n v="2"/>
    <n v="2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50"/>
    <x v="18"/>
    <d v="2020-09-09T10:59:05"/>
    <n v="25"/>
    <m/>
    <n v="1"/>
    <n v="2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50"/>
    <x v="19"/>
    <d v="2020-09-09T10:59:05"/>
    <n v="185"/>
    <m/>
    <n v="28"/>
    <n v="185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50"/>
    <x v="20"/>
    <d v="2020-09-09T10:59:05"/>
    <n v="185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50"/>
    <x v="21"/>
    <d v="2020-09-09T10:59:05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50"/>
    <x v="35"/>
    <d v="2020-09-09T10:59:0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50"/>
    <x v="36"/>
    <d v="2020-09-09T10:59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51"/>
    <x v="10"/>
    <d v="2020-09-09T10:59:2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51"/>
    <x v="16"/>
    <d v="2020-09-09T10:59:22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51"/>
    <x v="18"/>
    <d v="2020-09-09T10:59:22"/>
    <n v="7"/>
    <n v="1"/>
    <m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51"/>
    <x v="19"/>
    <d v="2020-09-09T10:59:22"/>
    <n v="61"/>
    <n v="1"/>
    <m/>
    <n v="6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51"/>
    <x v="20"/>
    <d v="2020-09-09T10:59:22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51"/>
    <x v="21"/>
    <d v="2020-09-09T10:59:2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2"/>
    <x v="10"/>
    <d v="2020-09-09T10:59:49"/>
    <n v="16"/>
    <m/>
    <m/>
    <m/>
    <m/>
    <n v="2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4"/>
    <s v="105108"/>
    <x v="9"/>
    <d v="2020-09-09T10:56:04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4"/>
    <s v="105108"/>
    <x v="10"/>
    <d v="2020-09-09T10:56:04"/>
    <n v="393"/>
    <m/>
    <m/>
    <m/>
    <m/>
    <n v="82"/>
    <n v="162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4"/>
    <s v="105108"/>
    <x v="11"/>
    <d v="2020-09-09T10:56:04"/>
    <n v="67"/>
    <m/>
    <m/>
    <m/>
    <m/>
    <m/>
    <m/>
    <m/>
    <n v="39"/>
    <m/>
    <n v="2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4"/>
    <s v="105108"/>
    <x v="12"/>
    <d v="2020-09-09T10:56:04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4"/>
    <s v="105108"/>
    <x v="13"/>
    <d v="2020-09-09T10:56:0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4"/>
    <s v="105108"/>
    <x v="14"/>
    <d v="2020-09-09T10:56:04"/>
    <n v="9"/>
    <m/>
    <m/>
    <m/>
    <m/>
    <m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4"/>
    <s v="105108"/>
    <x v="16"/>
    <d v="2020-09-09T10:56:04"/>
    <n v="339"/>
    <n v="1"/>
    <n v="3"/>
    <n v="40"/>
    <n v="42"/>
    <n v="40"/>
    <n v="81"/>
    <n v="78"/>
    <n v="39"/>
    <m/>
    <n v="1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4"/>
    <s v="105108"/>
    <x v="19"/>
    <d v="2020-09-09T10:56:04"/>
    <n v="402"/>
    <n v="4"/>
    <n v="55"/>
    <n v="402"/>
    <n v="4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4"/>
    <s v="105108"/>
    <x v="20"/>
    <d v="2020-09-09T10:56:04"/>
    <n v="402"/>
    <n v="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78"/>
    <x v="7"/>
    <d v="2020-09-09T10:56:46"/>
    <n v="16"/>
    <m/>
    <n v="0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78"/>
    <x v="10"/>
    <d v="2020-09-09T10:56:46"/>
    <n v="43"/>
    <m/>
    <m/>
    <m/>
    <m/>
    <n v="12"/>
    <n v="1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78"/>
    <x v="11"/>
    <d v="2020-09-09T10:56:46"/>
    <n v="2"/>
    <m/>
    <m/>
    <m/>
    <m/>
    <m/>
    <m/>
    <m/>
    <n v="2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78"/>
    <x v="16"/>
    <d v="2020-09-09T10:56:46"/>
    <n v="32"/>
    <m/>
    <n v="0"/>
    <n v="3"/>
    <n v="5"/>
    <n v="6"/>
    <n v="9"/>
    <n v="7"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78"/>
    <x v="18"/>
    <d v="2020-09-09T10:56:46"/>
    <n v="5"/>
    <m/>
    <n v="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78"/>
    <x v="19"/>
    <d v="2020-09-09T10:56:46"/>
    <n v="39"/>
    <m/>
    <n v="30"/>
    <n v="39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78"/>
    <x v="20"/>
    <d v="2020-09-09T10:56:46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2"/>
    <x v="16"/>
    <d v="2020-09-09T10:59:49"/>
    <n v="8"/>
    <m/>
    <m/>
    <m/>
    <m/>
    <n v="1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2"/>
    <x v="18"/>
    <d v="2020-09-09T10:59:49"/>
    <n v="8"/>
    <n v="0"/>
    <n v="0"/>
    <n v="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2"/>
    <x v="19"/>
    <d v="2020-09-09T10:59:49"/>
    <n v="97"/>
    <n v="0"/>
    <n v="7"/>
    <n v="97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2"/>
    <x v="20"/>
    <d v="2020-09-09T10:59:49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2"/>
    <x v="21"/>
    <d v="2020-09-09T10:59:4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3"/>
    <x v="10"/>
    <d v="2020-09-09T11:03:12"/>
    <n v="13"/>
    <m/>
    <m/>
    <m/>
    <m/>
    <n v="2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3"/>
    <x v="16"/>
    <d v="2020-09-09T11:03:12"/>
    <n v="8"/>
    <m/>
    <m/>
    <m/>
    <m/>
    <n v="1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3"/>
    <x v="18"/>
    <d v="2020-09-09T11:03:1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3"/>
    <x v="19"/>
    <d v="2020-09-09T11:03:12"/>
    <n v="35"/>
    <n v="1"/>
    <n v="2"/>
    <n v="35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3"/>
    <x v="20"/>
    <d v="2020-09-09T11:03:12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3"/>
    <x v="21"/>
    <d v="2020-09-09T11:03:1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4"/>
    <x v="22"/>
    <d v="2020-09-09T11:06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4"/>
    <x v="6"/>
    <d v="2020-09-09T11:06:09"/>
    <n v="3267"/>
    <n v="3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4"/>
    <x v="7"/>
    <d v="2020-09-09T11:06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4"/>
    <x v="9"/>
    <d v="2020-09-09T11:06:0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4"/>
    <x v="10"/>
    <d v="2020-09-09T11:06:09"/>
    <n v="20"/>
    <m/>
    <m/>
    <m/>
    <m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4"/>
    <x v="11"/>
    <d v="2020-09-09T11:06:09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4"/>
    <x v="12"/>
    <d v="2020-09-09T11:06:0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4"/>
    <x v="13"/>
    <d v="2020-09-09T11:06:09"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4"/>
    <x v="14"/>
    <d v="2020-09-09T11:06:09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4"/>
    <x v="16"/>
    <d v="2020-09-09T11:06:09"/>
    <n v="13"/>
    <m/>
    <m/>
    <m/>
    <n v="1"/>
    <n v="2"/>
    <n v="5"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4"/>
    <x v="25"/>
    <d v="2020-09-09T11:06:09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4"/>
    <x v="18"/>
    <d v="2020-09-09T11:06:09"/>
    <n v="3"/>
    <n v="0"/>
    <n v="1"/>
    <n v="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4"/>
    <x v="19"/>
    <d v="2020-09-09T11:06:09"/>
    <n v="63"/>
    <n v="1"/>
    <n v="11"/>
    <n v="63"/>
    <n v="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4"/>
    <x v="20"/>
    <d v="2020-09-09T11:06:09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4"/>
    <x v="21"/>
    <d v="2020-09-09T11:06:0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8"/>
    <x v="10"/>
    <d v="2020-09-09T11:14:2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8"/>
    <x v="16"/>
    <d v="2020-09-09T11:14:28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8"/>
    <x v="18"/>
    <d v="2020-09-09T11:14:2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8"/>
    <x v="19"/>
    <d v="2020-09-09T11:14:28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8"/>
    <x v="20"/>
    <d v="2020-09-09T11:14:28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88"/>
    <x v="21"/>
    <d v="2020-09-09T11:14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93"/>
    <x v="10"/>
    <d v="2020-09-09T11:17:35"/>
    <n v="6"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93"/>
    <x v="11"/>
    <d v="2020-09-09T11:17:3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93"/>
    <x v="16"/>
    <d v="2020-09-09T11:17:35"/>
    <n v="4"/>
    <m/>
    <m/>
    <m/>
    <m/>
    <n v="1"/>
    <m/>
    <n v="2"/>
    <m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93"/>
    <x v="18"/>
    <d v="2020-09-09T11:17:3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93"/>
    <x v="19"/>
    <d v="2020-09-09T11:17:35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93"/>
    <x v="20"/>
    <d v="2020-09-09T11:17:35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93"/>
    <x v="21"/>
    <d v="2020-09-09T11:17:3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97"/>
    <x v="18"/>
    <d v="2020-09-09T11:19:53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97"/>
    <x v="19"/>
    <d v="2020-09-09T11:19:53"/>
    <n v="23"/>
    <n v="1"/>
    <m/>
    <n v="23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97"/>
    <x v="20"/>
    <d v="2020-09-09T11:19:53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97"/>
    <x v="21"/>
    <d v="2020-09-09T11:19:5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98"/>
    <x v="10"/>
    <d v="2020-09-09T11:21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98"/>
    <x v="16"/>
    <d v="2020-09-09T11:21:1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98"/>
    <x v="25"/>
    <d v="2020-09-09T11:21:1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98"/>
    <x v="26"/>
    <d v="2020-09-09T11:21:10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98"/>
    <x v="27"/>
    <d v="2020-09-09T11:21:1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98"/>
    <x v="18"/>
    <d v="2020-09-09T11:21:1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98"/>
    <x v="19"/>
    <d v="2020-09-09T11:21:10"/>
    <n v="13"/>
    <m/>
    <n v="1"/>
    <n v="1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98"/>
    <x v="20"/>
    <d v="2020-09-09T11:21:1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9"/>
    <s v="105498"/>
    <x v="21"/>
    <d v="2020-09-09T11:21:1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326"/>
    <x v="1"/>
    <d v="2020-09-09T11:57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326"/>
    <x v="7"/>
    <d v="2020-09-09T11:57:35"/>
    <n v="140"/>
    <n v="3"/>
    <n v="8"/>
    <n v="68"/>
    <n v="58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326"/>
    <x v="9"/>
    <d v="2020-09-09T11:57:35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326"/>
    <x v="10"/>
    <d v="2020-09-09T11:57:35"/>
    <n v="277"/>
    <m/>
    <m/>
    <m/>
    <m/>
    <n v="68"/>
    <n v="70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326"/>
    <x v="11"/>
    <d v="2020-09-09T11:57:35"/>
    <n v="52"/>
    <m/>
    <m/>
    <m/>
    <m/>
    <m/>
    <m/>
    <m/>
    <n v="27"/>
    <m/>
    <n v="2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326"/>
    <x v="12"/>
    <d v="2020-09-09T11:57:35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326"/>
    <x v="14"/>
    <d v="2020-09-09T11:57:35"/>
    <n v="6"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326"/>
    <x v="16"/>
    <d v="2020-09-09T11:57:35"/>
    <n v="251"/>
    <n v="2"/>
    <n v="5"/>
    <n v="34"/>
    <n v="29"/>
    <n v="34"/>
    <n v="35"/>
    <n v="70"/>
    <n v="28"/>
    <m/>
    <n v="1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326"/>
    <x v="17"/>
    <d v="2020-09-09T11:57:3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326"/>
    <x v="26"/>
    <d v="2020-09-09T11:57:35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326"/>
    <x v="27"/>
    <d v="2020-09-09T11:57:3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326"/>
    <x v="19"/>
    <d v="2020-09-09T11:57:35"/>
    <n v="185"/>
    <m/>
    <m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326"/>
    <x v="20"/>
    <d v="2020-09-09T11:57:35"/>
    <n v="185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200366"/>
    <x v="30"/>
    <d v="2020-09-09T11:58:04"/>
    <n v="9.15"/>
    <m/>
    <m/>
    <m/>
    <m/>
    <n v="9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200366"/>
    <x v="1"/>
    <d v="2020-09-09T11:58:0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200366"/>
    <x v="3"/>
    <d v="2020-09-09T11:58:04"/>
    <n v="28"/>
    <m/>
    <m/>
    <m/>
    <m/>
    <m/>
    <n v="1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200366"/>
    <x v="6"/>
    <d v="2020-09-09T11:58:04"/>
    <n v="3.99"/>
    <m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200366"/>
    <x v="23"/>
    <d v="2020-09-09T11:58:04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200366"/>
    <x v="32"/>
    <d v="2020-09-09T11:58:0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200366"/>
    <x v="7"/>
    <d v="2020-09-09T11:58:04"/>
    <n v="231"/>
    <n v="4"/>
    <n v="1"/>
    <n v="122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200366"/>
    <x v="9"/>
    <d v="2020-09-09T11:58:04"/>
    <n v="22"/>
    <m/>
    <m/>
    <m/>
    <m/>
    <n v="2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200366"/>
    <x v="10"/>
    <d v="2020-09-09T11:58:04"/>
    <n v="560"/>
    <m/>
    <m/>
    <m/>
    <m/>
    <n v="136"/>
    <n v="228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200366"/>
    <x v="11"/>
    <d v="2020-09-09T11:58:04"/>
    <n v="60"/>
    <m/>
    <m/>
    <m/>
    <m/>
    <m/>
    <m/>
    <m/>
    <n v="35"/>
    <m/>
    <n v="2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200366"/>
    <x v="12"/>
    <d v="2020-09-09T11:58:04"/>
    <n v="28"/>
    <m/>
    <m/>
    <n v="6"/>
    <m/>
    <n v="2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200366"/>
    <x v="13"/>
    <d v="2020-09-09T11:58:0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200366"/>
    <x v="14"/>
    <d v="2020-09-09T11:58:04"/>
    <n v="9"/>
    <m/>
    <m/>
    <n v="2"/>
    <m/>
    <n v="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200366"/>
    <x v="16"/>
    <d v="2020-09-09T11:58:04"/>
    <n v="337"/>
    <n v="1"/>
    <n v="1"/>
    <n v="31"/>
    <n v="29"/>
    <n v="37"/>
    <n v="114"/>
    <n v="98"/>
    <n v="19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200366"/>
    <x v="17"/>
    <d v="2020-09-09T11:58:04"/>
    <n v="15"/>
    <m/>
    <m/>
    <m/>
    <n v="1"/>
    <m/>
    <n v="9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200366"/>
    <x v="25"/>
    <d v="2020-09-09T11:58:04"/>
    <n v="25"/>
    <m/>
    <n v="3"/>
    <n v="2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200366"/>
    <x v="37"/>
    <d v="2020-09-09T11:58:0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200366"/>
    <x v="18"/>
    <d v="2020-09-09T11:58:04"/>
    <n v="8"/>
    <m/>
    <n v="1"/>
    <n v="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200366"/>
    <x v="19"/>
    <d v="2020-09-09T11:58:04"/>
    <n v="674"/>
    <n v="9"/>
    <n v="92"/>
    <n v="674"/>
    <n v="9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200366"/>
    <x v="20"/>
    <d v="2020-09-09T11:58:04"/>
    <n v="674"/>
    <n v="6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200366"/>
    <x v="21"/>
    <d v="2020-09-09T11:58:0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3"/>
    <x v="7"/>
    <d v="2020-09-09T12:06:24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3"/>
    <x v="10"/>
    <d v="2020-09-09T12:06:24"/>
    <n v="28"/>
    <m/>
    <m/>
    <m/>
    <m/>
    <n v="4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3"/>
    <x v="11"/>
    <d v="2020-09-09T12:06:2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3"/>
    <x v="16"/>
    <d v="2020-09-09T12:06:24"/>
    <n v="18"/>
    <m/>
    <m/>
    <n v="3"/>
    <m/>
    <n v="2"/>
    <n v="4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3"/>
    <x v="18"/>
    <d v="2020-09-09T12:06:24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3"/>
    <x v="19"/>
    <d v="2020-09-09T12:06:24"/>
    <n v="105"/>
    <m/>
    <m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3"/>
    <x v="20"/>
    <d v="2020-09-09T12:06:24"/>
    <n v="105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3"/>
    <x v="21"/>
    <d v="2020-09-09T12:06:2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4"/>
    <x v="3"/>
    <d v="2020-09-09T12:06:51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4"/>
    <x v="7"/>
    <d v="2020-09-09T12:06:51"/>
    <n v="11"/>
    <m/>
    <n v="1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4"/>
    <x v="10"/>
    <d v="2020-09-09T12:06:51"/>
    <n v="24"/>
    <m/>
    <m/>
    <m/>
    <m/>
    <n v="6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4"/>
    <x v="11"/>
    <d v="2020-09-09T12:06:51"/>
    <n v="8"/>
    <m/>
    <m/>
    <m/>
    <m/>
    <m/>
    <m/>
    <m/>
    <n v="3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4"/>
    <x v="16"/>
    <d v="2020-09-09T12:06:51"/>
    <n v="24"/>
    <m/>
    <n v="1"/>
    <m/>
    <n v="5"/>
    <n v="3"/>
    <n v="6"/>
    <n v="3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4"/>
    <x v="17"/>
    <d v="2020-09-09T12:06:51"/>
    <n v="3"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4"/>
    <x v="18"/>
    <d v="2020-09-09T12:06:51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4"/>
    <x v="19"/>
    <d v="2020-09-09T12:06:51"/>
    <n v="35"/>
    <m/>
    <n v="2"/>
    <n v="3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4"/>
    <x v="20"/>
    <d v="2020-09-09T12:06:51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4"/>
    <x v="21"/>
    <d v="2020-09-09T12:06:51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5"/>
    <x v="7"/>
    <d v="2020-09-09T12:07:10"/>
    <n v="14"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5"/>
    <x v="9"/>
    <d v="2020-09-09T12:07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5"/>
    <x v="10"/>
    <d v="2020-09-09T12:07:10"/>
    <n v="10"/>
    <m/>
    <m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5"/>
    <x v="11"/>
    <d v="2020-09-09T12:07:10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5"/>
    <x v="12"/>
    <d v="2020-09-09T12:07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5"/>
    <x v="14"/>
    <d v="2020-09-09T12:07:1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5"/>
    <x v="16"/>
    <d v="2020-09-09T12:07:10"/>
    <n v="16"/>
    <m/>
    <m/>
    <n v="4"/>
    <n v="3"/>
    <n v="1"/>
    <n v="1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5"/>
    <x v="18"/>
    <d v="2020-09-09T12:07:10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5"/>
    <x v="19"/>
    <d v="2020-09-09T12:07:10"/>
    <n v="40"/>
    <m/>
    <n v="10"/>
    <n v="4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5"/>
    <x v="20"/>
    <d v="2020-09-09T12:07:10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5"/>
    <x v="21"/>
    <d v="2020-09-09T12:07: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6"/>
    <x v="18"/>
    <d v="2020-09-09T12:07:28"/>
    <n v="3"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6"/>
    <x v="19"/>
    <d v="2020-09-09T12:07:28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6"/>
    <x v="20"/>
    <d v="2020-09-09T12:07:2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6"/>
    <x v="21"/>
    <d v="2020-09-09T12:07:2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7"/>
    <x v="0"/>
    <d v="2020-09-09T12:07:48"/>
    <n v="2.7"/>
    <m/>
    <m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7"/>
    <x v="7"/>
    <d v="2020-09-09T12:07:48"/>
    <n v="18"/>
    <m/>
    <m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7"/>
    <x v="8"/>
    <d v="2020-09-09T12:07:4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7"/>
    <x v="10"/>
    <d v="2020-09-09T12:07:48"/>
    <n v="26"/>
    <m/>
    <m/>
    <m/>
    <m/>
    <n v="4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7"/>
    <x v="11"/>
    <d v="2020-09-09T12:07:48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7"/>
    <x v="16"/>
    <d v="2020-09-09T12:07:48"/>
    <n v="27"/>
    <m/>
    <m/>
    <n v="2"/>
    <n v="7"/>
    <n v="2"/>
    <n v="7"/>
    <n v="4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7"/>
    <x v="18"/>
    <d v="2020-09-09T12:07:48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7"/>
    <x v="19"/>
    <d v="2020-09-09T12:07:48"/>
    <n v="43"/>
    <m/>
    <n v="4"/>
    <n v="4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7"/>
    <x v="20"/>
    <d v="2020-09-09T12:07:48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8"/>
    <x v="7"/>
    <d v="2020-09-09T12:11:10"/>
    <n v="10"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8"/>
    <x v="10"/>
    <d v="2020-09-09T12:11:10"/>
    <n v="24"/>
    <m/>
    <m/>
    <m/>
    <m/>
    <n v="2"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8"/>
    <x v="11"/>
    <d v="2020-09-09T12:11:10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8"/>
    <x v="16"/>
    <d v="2020-09-09T12:11:10"/>
    <n v="21"/>
    <m/>
    <n v="1"/>
    <n v="2"/>
    <n v="2"/>
    <n v="1"/>
    <n v="3"/>
    <n v="8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8"/>
    <x v="18"/>
    <d v="2020-09-09T12:11:10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8"/>
    <x v="19"/>
    <d v="2020-09-09T12:11:10"/>
    <n v="47"/>
    <m/>
    <n v="1"/>
    <n v="4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8"/>
    <x v="20"/>
    <d v="2020-09-09T12:11:10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8"/>
    <x v="21"/>
    <d v="2020-09-09T12:11:1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9"/>
    <x v="7"/>
    <d v="2020-09-09T12:11:2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9"/>
    <x v="10"/>
    <d v="2020-09-09T12:11:2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9"/>
    <x v="11"/>
    <d v="2020-09-09T12:11:2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9"/>
    <x v="16"/>
    <d v="2020-09-09T12:11:28"/>
    <n v="4"/>
    <m/>
    <m/>
    <n v="1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9"/>
    <x v="26"/>
    <d v="2020-09-09T12:11:2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9"/>
    <x v="27"/>
    <d v="2020-09-09T12:1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9"/>
    <x v="18"/>
    <d v="2020-09-09T12:11:2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9"/>
    <x v="19"/>
    <d v="2020-09-09T12:11:28"/>
    <n v="29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9"/>
    <x v="20"/>
    <d v="2020-09-09T12:11:2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49"/>
    <x v="21"/>
    <d v="2020-09-09T12:1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5"/>
    <x v="23"/>
    <d v="2020-09-09T12:12:07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5"/>
    <x v="7"/>
    <d v="2020-09-09T12:12:07"/>
    <n v="12"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5"/>
    <x v="10"/>
    <d v="2020-09-09T12:12:07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5"/>
    <x v="11"/>
    <d v="2020-09-09T12:12:07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5"/>
    <x v="12"/>
    <d v="2020-09-09T12:12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5"/>
    <x v="14"/>
    <d v="2020-09-09T12:12:07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5"/>
    <x v="16"/>
    <d v="2020-09-09T12:12:07"/>
    <n v="18"/>
    <m/>
    <m/>
    <n v="3"/>
    <n v="3"/>
    <m/>
    <n v="4"/>
    <n v="5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5"/>
    <x v="18"/>
    <d v="2020-09-09T12:12:07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5"/>
    <x v="19"/>
    <d v="2020-09-09T12:12:07"/>
    <n v="47"/>
    <m/>
    <n v="8"/>
    <n v="47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5"/>
    <x v="20"/>
    <d v="2020-09-09T12:12:07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5"/>
    <x v="21"/>
    <d v="2020-09-09T12:12:0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6"/>
    <x v="7"/>
    <d v="2020-09-09T12:13:1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6"/>
    <x v="10"/>
    <d v="2020-09-09T12:13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6"/>
    <x v="11"/>
    <d v="2020-09-09T12:13:1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96"/>
    <x v="18"/>
    <d v="2020-09-09T12:14:24"/>
    <n v="5"/>
    <m/>
    <n v="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96"/>
    <x v="19"/>
    <d v="2020-09-09T12:14:24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96"/>
    <x v="20"/>
    <d v="2020-09-09T12:14:24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96"/>
    <x v="21"/>
    <d v="2020-09-09T12:14:2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504"/>
    <x v="7"/>
    <d v="2020-09-09T12:14:57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504"/>
    <x v="10"/>
    <d v="2020-09-09T12:14:57"/>
    <n v="14"/>
    <m/>
    <m/>
    <m/>
    <m/>
    <n v="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504"/>
    <x v="11"/>
    <d v="2020-09-09T12:14:5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504"/>
    <x v="16"/>
    <d v="2020-09-09T12:14:57"/>
    <n v="13"/>
    <m/>
    <m/>
    <n v="2"/>
    <n v="3"/>
    <n v="3"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504"/>
    <x v="18"/>
    <d v="2020-09-09T12:14:57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504"/>
    <x v="19"/>
    <d v="2020-09-09T12:14:57"/>
    <n v="32"/>
    <m/>
    <n v="8"/>
    <n v="3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504"/>
    <x v="20"/>
    <d v="2020-09-09T12:14:57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504"/>
    <x v="21"/>
    <d v="2020-09-09T12:14:5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7"/>
    <x v="23"/>
    <d v="2020-09-09T12:19:37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7"/>
    <x v="7"/>
    <d v="2020-09-09T12:19:37"/>
    <n v="29"/>
    <m/>
    <n v="3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7"/>
    <x v="10"/>
    <d v="2020-09-09T12:19:37"/>
    <n v="84"/>
    <m/>
    <m/>
    <m/>
    <m/>
    <n v="6"/>
    <n v="42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7"/>
    <x v="11"/>
    <d v="2020-09-09T12:19:37"/>
    <n v="17"/>
    <m/>
    <m/>
    <m/>
    <m/>
    <m/>
    <m/>
    <m/>
    <n v="12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6"/>
    <x v="16"/>
    <d v="2020-09-09T12:13:12"/>
    <n v="3"/>
    <m/>
    <m/>
    <n v="1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6"/>
    <x v="18"/>
    <d v="2020-09-09T12:13:12"/>
    <n v="22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6"/>
    <x v="19"/>
    <d v="2020-09-09T12:13:12"/>
    <n v="48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6"/>
    <x v="20"/>
    <d v="2020-09-09T12:13:12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6"/>
    <x v="21"/>
    <d v="2020-09-09T12:13:12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96"/>
    <x v="7"/>
    <d v="2020-09-09T12:14:2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96"/>
    <x v="10"/>
    <d v="2020-09-09T12:14:24"/>
    <n v="5"/>
    <m/>
    <m/>
    <m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96"/>
    <x v="16"/>
    <d v="2020-09-09T12:14:24"/>
    <n v="4"/>
    <m/>
    <m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1"/>
    <d v="2020-09-10T12:49:15"/>
    <n v="8"/>
    <n v="0"/>
    <n v="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28"/>
    <d v="2020-09-10T12:49:15"/>
    <n v="3.2"/>
    <n v="0"/>
    <n v="0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3"/>
    <d v="2020-09-10T12:49:15"/>
    <n v="18"/>
    <m/>
    <m/>
    <m/>
    <m/>
    <n v="8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29"/>
    <d v="2020-09-10T12:49:15"/>
    <n v="5"/>
    <m/>
    <m/>
    <m/>
    <m/>
    <m/>
    <m/>
    <m/>
    <n v="2"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22"/>
    <d v="2020-09-10T12:49:15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6"/>
    <d v="2020-09-10T12:49:15"/>
    <n v="17.059999999999999"/>
    <n v="0"/>
    <n v="11.25"/>
    <n v="5.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23"/>
    <d v="2020-09-10T12:49:15"/>
    <n v="5"/>
    <n v="0"/>
    <n v="0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7"/>
    <d v="2020-09-10T12:49:15"/>
    <n v="346"/>
    <n v="3"/>
    <n v="27"/>
    <n v="148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8"/>
    <d v="2020-09-10T12:49:15"/>
    <n v="3"/>
    <n v="0"/>
    <n v="0"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9"/>
    <d v="2020-09-10T12:49:15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10"/>
    <d v="2020-09-10T12:49:15"/>
    <n v="678"/>
    <m/>
    <m/>
    <m/>
    <m/>
    <n v="134"/>
    <n v="296"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24"/>
    <d v="2020-09-10T12:49:15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11"/>
    <d v="2020-09-10T12:49:15"/>
    <n v="129"/>
    <m/>
    <m/>
    <m/>
    <m/>
    <m/>
    <m/>
    <m/>
    <n v="80"/>
    <m/>
    <n v="48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12"/>
    <d v="2020-09-10T12:49:15"/>
    <n v="12"/>
    <m/>
    <n v="0"/>
    <n v="2"/>
    <n v="2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13"/>
    <d v="2020-09-10T12:49:15"/>
    <n v="5"/>
    <n v="0"/>
    <n v="3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14"/>
    <d v="2020-09-10T12:49:15"/>
    <n v="9"/>
    <n v="0"/>
    <n v="0"/>
    <n v="1"/>
    <n v="1"/>
    <n v="1"/>
    <n v="1"/>
    <n v="2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16"/>
    <d v="2020-09-10T12:49:15"/>
    <n v="619"/>
    <n v="2"/>
    <n v="14"/>
    <n v="74"/>
    <n v="84"/>
    <n v="67"/>
    <n v="148"/>
    <n v="125"/>
    <n v="80"/>
    <m/>
    <n v="24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17"/>
    <d v="2020-09-10T12:49:15"/>
    <n v="17"/>
    <n v="0"/>
    <n v="0"/>
    <n v="2"/>
    <n v="2"/>
    <n v="4"/>
    <n v="5"/>
    <n v="0"/>
    <n v="2"/>
    <m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25"/>
    <d v="2020-09-10T12:49:15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18"/>
    <d v="2020-09-10T12:49:15"/>
    <n v="88"/>
    <n v="3"/>
    <n v="25"/>
    <n v="88"/>
    <n v="3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19"/>
    <d v="2020-09-10T12:49:15"/>
    <n v="787"/>
    <n v="6"/>
    <n v="181"/>
    <n v="787"/>
    <n v="6"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20"/>
    <d v="2020-09-10T12:49:15"/>
    <n v="787"/>
    <n v="7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21"/>
    <d v="2020-09-10T12:49:15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30"/>
    <d v="2020-09-10T12:49:43"/>
    <n v="12.4"/>
    <m/>
    <m/>
    <n v="2.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1"/>
    <x v="5"/>
    <d v="2020-09-10T12:50:02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1"/>
    <x v="6"/>
    <d v="2020-09-10T12:50:02"/>
    <n v="3.27"/>
    <m/>
    <m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1"/>
    <x v="7"/>
    <d v="2020-09-10T12:50:02"/>
    <n v="138"/>
    <m/>
    <n v="0"/>
    <n v="7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1"/>
    <x v="9"/>
    <d v="2020-09-10T12:50:0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1"/>
    <x v="10"/>
    <d v="2020-09-10T12:50:02"/>
    <n v="176"/>
    <m/>
    <m/>
    <m/>
    <m/>
    <n v="52"/>
    <n v="88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1"/>
    <x v="24"/>
    <d v="2020-09-10T12:50:02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1"/>
    <x v="11"/>
    <d v="2020-09-10T12:50:02"/>
    <n v="40"/>
    <m/>
    <m/>
    <m/>
    <m/>
    <m/>
    <m/>
    <m/>
    <n v="24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1"/>
    <x v="12"/>
    <d v="2020-09-10T12:50:0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5"/>
    <d v="2020-09-10T12:50:20"/>
    <n v="10.8"/>
    <m/>
    <m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6"/>
    <d v="2020-09-10T12:50:20"/>
    <n v="23.23"/>
    <n v="15.25"/>
    <n v="7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23"/>
    <d v="2020-09-10T12:50:20"/>
    <n v="26"/>
    <m/>
    <n v="5"/>
    <n v="1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32"/>
    <d v="2020-09-10T12:50:20"/>
    <n v="9"/>
    <n v="1"/>
    <n v="1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7"/>
    <d v="2020-09-10T12:50:20"/>
    <n v="278"/>
    <m/>
    <n v="20"/>
    <n v="126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8"/>
    <d v="2020-09-10T12:50:20"/>
    <n v="6"/>
    <m/>
    <m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9"/>
    <d v="2020-09-10T12:50:20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10"/>
    <d v="2020-09-10T12:50:20"/>
    <n v="524"/>
    <m/>
    <m/>
    <m/>
    <m/>
    <n v="118"/>
    <n v="238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24"/>
    <d v="2020-09-10T12:50:20"/>
    <n v="26"/>
    <m/>
    <m/>
    <m/>
    <m/>
    <m/>
    <m/>
    <m/>
    <m/>
    <n v="2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11"/>
    <d v="2020-09-10T12:50:20"/>
    <n v="167"/>
    <m/>
    <m/>
    <m/>
    <m/>
    <m/>
    <m/>
    <m/>
    <n v="77"/>
    <m/>
    <n v="8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12"/>
    <d v="2020-09-10T12:50:20"/>
    <n v="32"/>
    <m/>
    <n v="2"/>
    <n v="10"/>
    <n v="6"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13"/>
    <d v="2020-09-10T12:50:20"/>
    <n v="13"/>
    <n v="4"/>
    <n v="2"/>
    <n v="1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14"/>
    <d v="2020-09-10T12:50:20"/>
    <n v="26"/>
    <m/>
    <n v="2"/>
    <n v="5"/>
    <n v="3"/>
    <m/>
    <n v="3"/>
    <n v="4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16"/>
    <d v="2020-09-10T12:50:20"/>
    <n v="529"/>
    <m/>
    <n v="12"/>
    <n v="63"/>
    <n v="66"/>
    <n v="59"/>
    <n v="119"/>
    <n v="86"/>
    <n v="77"/>
    <m/>
    <n v="4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17"/>
    <d v="2020-09-10T12:50:20"/>
    <n v="58"/>
    <m/>
    <n v="4"/>
    <n v="3"/>
    <n v="15"/>
    <n v="11"/>
    <n v="1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25"/>
    <d v="2020-09-10T12:50:20"/>
    <n v="39"/>
    <m/>
    <n v="12"/>
    <n v="39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18"/>
    <d v="2020-09-10T12:50:20"/>
    <n v="55"/>
    <m/>
    <n v="12"/>
    <n v="55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19"/>
    <d v="2020-09-10T12:50:20"/>
    <n v="1530"/>
    <n v="19"/>
    <n v="306"/>
    <n v="153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20"/>
    <d v="2020-09-10T12:50:20"/>
    <n v="1533"/>
    <n v="15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33"/>
    <d v="2020-09-10T12:50:2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21"/>
    <d v="2020-09-10T12:50:20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34"/>
    <d v="2020-09-10T12:50:2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7"/>
    <x v="7"/>
    <d v="2020-09-10T16:59:59"/>
    <n v="8"/>
    <n v="0"/>
    <n v="0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7"/>
    <x v="10"/>
    <d v="2020-09-10T16:59:59"/>
    <n v="16"/>
    <m/>
    <m/>
    <m/>
    <m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7"/>
    <x v="12"/>
    <d v="2020-09-09T12:19:3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7"/>
    <x v="14"/>
    <d v="2020-09-09T12:19:3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7"/>
    <x v="16"/>
    <d v="2020-09-09T12:19:37"/>
    <n v="72"/>
    <m/>
    <n v="2"/>
    <n v="7"/>
    <n v="6"/>
    <n v="3"/>
    <n v="21"/>
    <n v="18"/>
    <n v="1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7"/>
    <x v="18"/>
    <d v="2020-09-09T12:19:37"/>
    <n v="40"/>
    <n v="1"/>
    <n v="5"/>
    <n v="4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7"/>
    <x v="19"/>
    <d v="2020-09-09T12:19:37"/>
    <n v="118"/>
    <m/>
    <n v="4"/>
    <n v="118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7"/>
    <x v="20"/>
    <d v="2020-09-09T12:19:37"/>
    <n v="118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3"/>
    <s v="105487"/>
    <x v="21"/>
    <d v="2020-09-09T12:19:37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4"/>
    <x v="0"/>
    <d v="2020-09-10T12:49:15"/>
    <n v="6.2"/>
    <n v="0"/>
    <n v="0"/>
    <n v="0"/>
    <n v="0"/>
    <n v="6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31"/>
    <d v="2020-09-10T12:49:43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0"/>
    <d v="2020-09-10T12:49:43"/>
    <n v="38.049999999999997"/>
    <n v="7.6"/>
    <m/>
    <n v="4.5"/>
    <n v="17.9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1"/>
    <d v="2020-09-10T12:49:43"/>
    <n v="20"/>
    <m/>
    <n v="4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28"/>
    <d v="2020-09-10T12:49:43"/>
    <n v="23.2"/>
    <m/>
    <n v="3.2"/>
    <n v="4.8"/>
    <n v="8.8000000000000007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3"/>
    <d v="2020-09-10T12:49:43"/>
    <n v="34"/>
    <m/>
    <m/>
    <m/>
    <m/>
    <n v="14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29"/>
    <d v="2020-09-10T12:49:43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22"/>
    <d v="2020-09-10T12:49:4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5"/>
    <d v="2020-09-10T12:49:43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6"/>
    <d v="2020-09-10T12:49:43"/>
    <n v="10.53"/>
    <n v="7.26"/>
    <m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23"/>
    <d v="2020-09-10T12:49:43"/>
    <n v="11"/>
    <m/>
    <m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32"/>
    <d v="2020-09-10T12:49:43"/>
    <n v="5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7"/>
    <d v="2020-09-10T12:49:43"/>
    <n v="406"/>
    <n v="2"/>
    <m/>
    <n v="194"/>
    <n v="20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8"/>
    <d v="2020-09-10T12:49:43"/>
    <n v="17"/>
    <n v="3"/>
    <n v="1"/>
    <n v="2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9"/>
    <d v="2020-09-10T12:49:43"/>
    <n v="26"/>
    <m/>
    <m/>
    <m/>
    <m/>
    <n v="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10"/>
    <d v="2020-09-10T12:49:43"/>
    <n v="901"/>
    <m/>
    <m/>
    <m/>
    <m/>
    <n v="224"/>
    <n v="384"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24"/>
    <d v="2020-09-10T12:49:43"/>
    <n v="24"/>
    <m/>
    <m/>
    <m/>
    <m/>
    <m/>
    <m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11"/>
    <d v="2020-09-10T12:49:43"/>
    <n v="207"/>
    <m/>
    <m/>
    <m/>
    <m/>
    <m/>
    <m/>
    <m/>
    <n v="109"/>
    <m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12"/>
    <d v="2020-09-10T12:49:43"/>
    <n v="36"/>
    <m/>
    <m/>
    <n v="2"/>
    <n v="8"/>
    <n v="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13"/>
    <d v="2020-09-10T12:49:43"/>
    <n v="7"/>
    <n v="2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14"/>
    <d v="2020-09-10T12:49:43"/>
    <n v="20"/>
    <m/>
    <m/>
    <n v="1"/>
    <n v="4"/>
    <n v="3"/>
    <n v="2"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16"/>
    <d v="2020-09-10T12:49:43"/>
    <n v="815"/>
    <n v="1"/>
    <m/>
    <n v="97"/>
    <n v="104"/>
    <n v="113"/>
    <n v="192"/>
    <n v="150"/>
    <n v="109"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17"/>
    <d v="2020-09-10T12:49:43"/>
    <n v="29"/>
    <m/>
    <n v="2"/>
    <n v="3"/>
    <n v="5"/>
    <n v="7"/>
    <n v="7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25"/>
    <d v="2020-09-10T12:49:43"/>
    <n v="35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18"/>
    <d v="2020-09-10T12:49:43"/>
    <n v="110"/>
    <m/>
    <n v="41"/>
    <n v="110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19"/>
    <d v="2020-09-10T12:49:43"/>
    <n v="1004"/>
    <n v="6"/>
    <n v="122"/>
    <n v="1004"/>
    <n v="6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20"/>
    <d v="2020-09-10T12:49:43"/>
    <n v="1004"/>
    <n v="1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05"/>
    <x v="21"/>
    <d v="2020-09-10T12:49:43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1"/>
    <x v="13"/>
    <d v="2020-09-10T12:50:0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1"/>
    <x v="14"/>
    <d v="2020-09-10T12:50:02"/>
    <n v="4"/>
    <m/>
    <m/>
    <m/>
    <m/>
    <n v="1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1"/>
    <x v="16"/>
    <d v="2020-09-10T12:50:02"/>
    <n v="170"/>
    <m/>
    <n v="0"/>
    <n v="29"/>
    <n v="25"/>
    <n v="21"/>
    <n v="44"/>
    <n v="19"/>
    <n v="2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1"/>
    <x v="18"/>
    <d v="2020-09-10T12:50:02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1"/>
    <x v="19"/>
    <d v="2020-09-10T12:50:02"/>
    <n v="304"/>
    <n v="1"/>
    <n v="45"/>
    <n v="304"/>
    <n v="1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1"/>
    <x v="20"/>
    <d v="2020-09-10T12:50:02"/>
    <n v="304"/>
    <n v="3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1"/>
    <x v="21"/>
    <d v="2020-09-10T12:50:0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30"/>
    <d v="2020-09-10T12:50:20"/>
    <n v="32"/>
    <n v="3.2"/>
    <n v="4.4000000000000004"/>
    <n v="15.2"/>
    <n v="4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0"/>
    <d v="2020-09-10T12:50:20"/>
    <n v="4.8"/>
    <m/>
    <m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1"/>
    <d v="2020-09-10T12:50:20"/>
    <n v="44"/>
    <m/>
    <n v="8"/>
    <n v="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28"/>
    <d v="2020-09-10T12:50:20"/>
    <n v="16.8"/>
    <m/>
    <m/>
    <n v="13.2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3"/>
    <d v="2020-09-10T12:50:20"/>
    <n v="72"/>
    <m/>
    <m/>
    <m/>
    <m/>
    <n v="22"/>
    <n v="2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323"/>
    <x v="22"/>
    <d v="2020-09-10T12:50:20"/>
    <n v="12"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7"/>
    <x v="16"/>
    <d v="2020-09-10T16:59:59"/>
    <n v="12"/>
    <n v="0"/>
    <n v="0"/>
    <n v="3"/>
    <n v="1"/>
    <n v="4"/>
    <n v="2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7"/>
    <x v="18"/>
    <d v="2020-09-10T16:59:59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7"/>
    <x v="19"/>
    <d v="2020-09-10T16:59:59"/>
    <n v="35"/>
    <m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7"/>
    <x v="20"/>
    <d v="2020-09-10T16:59:59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8"/>
    <s v="105407"/>
    <x v="21"/>
    <d v="2020-09-10T16:59:5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"/>
    <s v="105105"/>
    <x v="0"/>
    <d v="2020-09-21T10:14:28"/>
    <n v="2.25"/>
    <m/>
    <m/>
    <m/>
    <n v="2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"/>
    <s v="105105"/>
    <x v="22"/>
    <d v="2020-09-21T10:14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"/>
    <s v="105105"/>
    <x v="23"/>
    <d v="2020-09-21T10:14:28"/>
    <n v="7"/>
    <m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"/>
    <s v="105105"/>
    <x v="7"/>
    <d v="2020-09-21T10:14:28"/>
    <n v="112"/>
    <m/>
    <m/>
    <n v="40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"/>
    <s v="105105"/>
    <x v="8"/>
    <d v="2020-09-21T10:14:28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"/>
    <s v="105105"/>
    <x v="9"/>
    <d v="2020-09-21T10:14:28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"/>
    <s v="105105"/>
    <x v="10"/>
    <d v="2020-09-21T10:14:28"/>
    <n v="312"/>
    <m/>
    <m/>
    <m/>
    <m/>
    <n v="76"/>
    <n v="116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"/>
    <s v="105105"/>
    <x v="24"/>
    <d v="2020-09-21T10:14:28"/>
    <n v="9"/>
    <m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"/>
    <s v="105105"/>
    <x v="11"/>
    <d v="2020-09-21T10:14:28"/>
    <n v="67"/>
    <m/>
    <m/>
    <m/>
    <m/>
    <m/>
    <m/>
    <m/>
    <n v="29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"/>
    <s v="105105"/>
    <x v="12"/>
    <d v="2020-09-21T10:14:28"/>
    <n v="12"/>
    <m/>
    <m/>
    <n v="2"/>
    <n v="4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"/>
    <s v="105105"/>
    <x v="13"/>
    <d v="2020-09-21T10:14:28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"/>
    <s v="105105"/>
    <x v="14"/>
    <d v="2020-09-21T10:14:28"/>
    <n v="9"/>
    <m/>
    <m/>
    <n v="1"/>
    <n v="2"/>
    <n v="1"/>
    <n v="1"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"/>
    <s v="105105"/>
    <x v="16"/>
    <d v="2020-09-21T10:14:28"/>
    <n v="263"/>
    <m/>
    <m/>
    <n v="20"/>
    <n v="36"/>
    <n v="38"/>
    <n v="58"/>
    <n v="63"/>
    <n v="29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"/>
    <s v="105105"/>
    <x v="25"/>
    <d v="2020-09-21T10:14:2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"/>
    <s v="105105"/>
    <x v="18"/>
    <d v="2020-09-21T10:14:28"/>
    <n v="50"/>
    <m/>
    <n v="11"/>
    <n v="50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"/>
    <s v="105105"/>
    <x v="19"/>
    <d v="2020-09-21T10:14:28"/>
    <n v="432"/>
    <n v="4"/>
    <n v="85"/>
    <n v="432"/>
    <n v="4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"/>
    <s v="105105"/>
    <x v="20"/>
    <d v="2020-09-21T10:14:28"/>
    <n v="432"/>
    <n v="4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"/>
    <s v="105105"/>
    <x v="21"/>
    <d v="2020-09-21T10:14:28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0"/>
    <d v="2020-09-21T11:08:31"/>
    <n v="9"/>
    <m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1"/>
    <d v="2020-09-21T11:08:31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2"/>
    <d v="2020-09-21T11:08:31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3"/>
    <d v="2020-09-21T11:08:31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4"/>
    <d v="2020-09-21T11:08:31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29"/>
    <d v="2020-09-21T11:08:3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6"/>
    <d v="2020-09-21T11:08:31"/>
    <n v="6.9"/>
    <m/>
    <n v="6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7"/>
    <d v="2020-09-21T11:08:31"/>
    <n v="211"/>
    <n v="4"/>
    <n v="5"/>
    <n v="74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8"/>
    <d v="2020-09-21T11:08:31"/>
    <n v="2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9"/>
    <d v="2020-09-21T11:08:3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10"/>
    <d v="2020-09-21T11:08:31"/>
    <n v="438"/>
    <m/>
    <m/>
    <m/>
    <m/>
    <n v="104"/>
    <n v="180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24"/>
    <d v="2020-09-21T11:08:3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11"/>
    <d v="2020-09-21T11:08:31"/>
    <n v="78"/>
    <m/>
    <m/>
    <m/>
    <m/>
    <m/>
    <m/>
    <m/>
    <n v="32"/>
    <m/>
    <n v="4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12"/>
    <d v="2020-09-21T11:08:3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13"/>
    <d v="2020-09-21T11:08:3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14"/>
    <d v="2020-09-21T11:08:31"/>
    <n v="2"/>
    <m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15"/>
    <d v="2020-09-21T11:08:3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16"/>
    <d v="2020-09-21T11:08:31"/>
    <n v="384"/>
    <n v="3"/>
    <n v="4"/>
    <n v="37"/>
    <n v="64"/>
    <n v="52"/>
    <n v="90"/>
    <n v="77"/>
    <n v="32"/>
    <m/>
    <n v="2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17"/>
    <d v="2020-09-21T11:08:31"/>
    <n v="7"/>
    <m/>
    <m/>
    <n v="1"/>
    <n v="2"/>
    <m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18"/>
    <d v="2020-09-21T11:08:31"/>
    <n v="9"/>
    <m/>
    <n v="6"/>
    <n v="9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19"/>
    <d v="2020-09-21T11:08:31"/>
    <n v="495"/>
    <m/>
    <n v="150"/>
    <n v="495"/>
    <m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20"/>
    <d v="2020-09-21T11:08:31"/>
    <n v="495"/>
    <n v="4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0"/>
    <s v="105104"/>
    <x v="21"/>
    <d v="2020-09-21T11:08:3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308"/>
    <x v="0"/>
    <d v="2020-09-21T11:12:04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308"/>
    <x v="22"/>
    <d v="2020-09-21T11:12:04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440"/>
    <x v="10"/>
    <d v="2020-09-21T11:12:30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440"/>
    <x v="16"/>
    <d v="2020-09-21T11:12:30"/>
    <n v="3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440"/>
    <x v="19"/>
    <d v="2020-09-21T11:12:30"/>
    <n v="52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440"/>
    <x v="20"/>
    <d v="2020-09-21T11:12:30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442"/>
    <x v="10"/>
    <d v="2020-09-21T11:13:37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442"/>
    <x v="16"/>
    <d v="2020-09-21T11:13:37"/>
    <n v="5"/>
    <m/>
    <m/>
    <m/>
    <m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442"/>
    <x v="26"/>
    <d v="2020-09-21T11:13:37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442"/>
    <x v="27"/>
    <d v="2020-09-21T11:13:3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508"/>
    <x v="7"/>
    <d v="2020-09-21T11:14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508"/>
    <x v="10"/>
    <d v="2020-09-21T11:14:12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508"/>
    <x v="16"/>
    <d v="2020-09-21T11:14:12"/>
    <n v="6"/>
    <m/>
    <m/>
    <m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508"/>
    <x v="26"/>
    <d v="2020-09-21T11:14:12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508"/>
    <x v="27"/>
    <d v="2020-09-21T11:14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508"/>
    <x v="19"/>
    <d v="2020-09-21T11:14:12"/>
    <n v="48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508"/>
    <x v="20"/>
    <d v="2020-09-21T11:14:12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1"/>
    <x v="10"/>
    <d v="2020-09-21T11:33:55"/>
    <n v="18"/>
    <m/>
    <m/>
    <m/>
    <m/>
    <n v="2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1"/>
    <x v="35"/>
    <d v="2020-09-21T11:33:55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1"/>
    <x v="36"/>
    <d v="2020-09-21T11:33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0"/>
    <s v="105104"/>
    <x v="0"/>
    <d v="2020-10-20T11:15:07"/>
    <n v="9"/>
    <m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0"/>
    <s v="105104"/>
    <x v="1"/>
    <d v="2020-10-20T11:15:07"/>
    <n v="6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0"/>
    <s v="105104"/>
    <x v="3"/>
    <d v="2020-10-20T11:15:0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0"/>
    <s v="105104"/>
    <x v="29"/>
    <d v="2020-10-20T11:15:07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0"/>
    <s v="105104"/>
    <x v="5"/>
    <d v="2020-10-20T11:15:07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0"/>
    <s v="105104"/>
    <x v="6"/>
    <d v="2020-10-20T11:15:07"/>
    <n v="7.26"/>
    <m/>
    <n v="4.3600000000000003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"/>
    <s v="105105"/>
    <x v="0"/>
    <d v="2020-10-20T11:15:59"/>
    <n v="2.25"/>
    <m/>
    <m/>
    <m/>
    <n v="2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"/>
    <s v="105105"/>
    <x v="22"/>
    <d v="2020-10-20T11:15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"/>
    <s v="105105"/>
    <x v="23"/>
    <d v="2020-10-20T11:15:59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"/>
    <s v="105105"/>
    <x v="7"/>
    <d v="2020-10-20T11:15:59"/>
    <n v="124"/>
    <m/>
    <m/>
    <n v="54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"/>
    <s v="105105"/>
    <x v="8"/>
    <d v="2020-10-20T11:15:59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"/>
    <s v="105105"/>
    <x v="9"/>
    <d v="2020-10-20T11:15:59"/>
    <n v="6"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"/>
    <s v="105105"/>
    <x v="10"/>
    <d v="2020-10-20T11:15:59"/>
    <n v="404"/>
    <m/>
    <m/>
    <m/>
    <m/>
    <n v="80"/>
    <n v="142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"/>
    <s v="105105"/>
    <x v="24"/>
    <d v="2020-10-20T11:15:59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308"/>
    <x v="5"/>
    <d v="2020-09-21T11:12:04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308"/>
    <x v="23"/>
    <d v="2020-09-21T11:12:04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308"/>
    <x v="7"/>
    <d v="2020-09-21T11:12:04"/>
    <n v="153"/>
    <m/>
    <n v="1"/>
    <n v="70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308"/>
    <x v="8"/>
    <d v="2020-09-21T11:12:0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308"/>
    <x v="9"/>
    <d v="2020-09-21T11:12:04"/>
    <n v="14"/>
    <m/>
    <m/>
    <m/>
    <m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308"/>
    <x v="10"/>
    <d v="2020-09-21T11:12:04"/>
    <n v="538"/>
    <m/>
    <m/>
    <m/>
    <m/>
    <n v="120"/>
    <n v="212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308"/>
    <x v="24"/>
    <d v="2020-09-21T11:12:0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308"/>
    <x v="11"/>
    <d v="2020-09-21T11:12:04"/>
    <n v="74"/>
    <m/>
    <m/>
    <m/>
    <m/>
    <m/>
    <m/>
    <m/>
    <n v="45"/>
    <m/>
    <n v="2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308"/>
    <x v="12"/>
    <d v="2020-09-21T11:12:04"/>
    <n v="20"/>
    <m/>
    <m/>
    <n v="4"/>
    <n v="2"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308"/>
    <x v="13"/>
    <d v="2020-09-21T11:12:04"/>
    <n v="4"/>
    <m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308"/>
    <x v="14"/>
    <d v="2020-09-21T11:12:04"/>
    <n v="11"/>
    <m/>
    <m/>
    <n v="2"/>
    <n v="1"/>
    <n v="1"/>
    <n v="2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308"/>
    <x v="16"/>
    <d v="2020-09-21T11:12:04"/>
    <n v="406"/>
    <m/>
    <n v="1"/>
    <n v="35"/>
    <n v="41"/>
    <n v="60"/>
    <n v="106"/>
    <n v="103"/>
    <n v="45"/>
    <m/>
    <n v="1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308"/>
    <x v="18"/>
    <d v="2020-09-21T11:12:0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308"/>
    <x v="19"/>
    <d v="2020-09-21T11:12:04"/>
    <n v="613"/>
    <n v="2"/>
    <n v="50"/>
    <n v="613"/>
    <n v="2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308"/>
    <x v="20"/>
    <d v="2020-09-21T11:12:04"/>
    <n v="613"/>
    <n v="6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308"/>
    <x v="21"/>
    <d v="2020-09-21T11:12:0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442"/>
    <x v="19"/>
    <d v="2020-09-21T11:13:37"/>
    <n v="19"/>
    <m/>
    <n v="1"/>
    <n v="1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8"/>
    <s v="105442"/>
    <x v="20"/>
    <d v="2020-09-21T11:13:37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1"/>
    <x v="16"/>
    <d v="2020-09-21T11:33:55"/>
    <n v="9"/>
    <n v="0"/>
    <n v="0"/>
    <n v="0"/>
    <n v="0"/>
    <n v="1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1"/>
    <x v="26"/>
    <d v="2020-09-21T11:33:55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1"/>
    <x v="27"/>
    <d v="2020-09-21T11:33:5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1"/>
    <x v="18"/>
    <d v="2020-09-21T11:33:55"/>
    <n v="0"/>
    <m/>
    <n v="1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1"/>
    <x v="19"/>
    <d v="2020-09-21T11:33:55"/>
    <n v="24"/>
    <m/>
    <n v="0"/>
    <n v="24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0"/>
    <x v="17"/>
    <s v="105481"/>
    <x v="20"/>
    <d v="2020-09-21T11:33:55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2"/>
    <s v="105106"/>
    <x v="0"/>
    <d v="2020-10-20T11:16:12"/>
    <n v="7.65"/>
    <m/>
    <n v="3.6"/>
    <n v="4.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2"/>
    <s v="105106"/>
    <x v="1"/>
    <d v="2020-10-20T11:16:12"/>
    <n v="6"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2"/>
    <s v="105106"/>
    <x v="3"/>
    <d v="2020-10-20T11:16:12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2"/>
    <s v="105106"/>
    <x v="6"/>
    <d v="2020-10-20T11:16:12"/>
    <n v="2.91"/>
    <m/>
    <m/>
    <n v="2.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2"/>
    <s v="105106"/>
    <x v="7"/>
    <d v="2020-10-20T11:16:12"/>
    <n v="102"/>
    <m/>
    <m/>
    <n v="54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2"/>
    <s v="105106"/>
    <x v="8"/>
    <d v="2020-10-20T11:16:12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2"/>
    <s v="105106"/>
    <x v="10"/>
    <d v="2020-10-20T11:16:12"/>
    <n v="257"/>
    <m/>
    <m/>
    <m/>
    <m/>
    <n v="26"/>
    <n v="130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2"/>
    <s v="105106"/>
    <x v="11"/>
    <d v="2020-10-20T11:16:12"/>
    <n v="37"/>
    <m/>
    <m/>
    <m/>
    <m/>
    <m/>
    <m/>
    <m/>
    <n v="29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2"/>
    <s v="105106"/>
    <x v="13"/>
    <d v="2020-10-20T11:16:1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2"/>
    <s v="105106"/>
    <x v="14"/>
    <d v="2020-10-20T11:16:12"/>
    <n v="5"/>
    <m/>
    <m/>
    <m/>
    <m/>
    <m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2"/>
    <s v="105106"/>
    <x v="16"/>
    <d v="2020-10-20T11:16:12"/>
    <n v="160"/>
    <m/>
    <m/>
    <m/>
    <m/>
    <n v="11"/>
    <n v="64"/>
    <n v="52"/>
    <n v="29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2"/>
    <s v="105106"/>
    <x v="17"/>
    <d v="2020-10-20T11:16:12"/>
    <n v="6"/>
    <n v="1"/>
    <m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2"/>
    <s v="105106"/>
    <x v="18"/>
    <d v="2020-10-20T11:16:12"/>
    <n v="18"/>
    <m/>
    <n v="2"/>
    <n v="1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2"/>
    <s v="105106"/>
    <x v="19"/>
    <d v="2020-10-20T11:16:12"/>
    <n v="169"/>
    <n v="6"/>
    <n v="31"/>
    <n v="169"/>
    <n v="6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2"/>
    <s v="105106"/>
    <x v="20"/>
    <d v="2020-10-20T11:16:12"/>
    <n v="180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2"/>
    <s v="105106"/>
    <x v="21"/>
    <d v="2020-10-20T11:16:12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3"/>
    <s v="105107"/>
    <x v="0"/>
    <d v="2020-10-20T11:16:30"/>
    <n v="37.049999999999997"/>
    <m/>
    <n v="4.4000000000000004"/>
    <n v="8.8000000000000007"/>
    <n v="15.75"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3"/>
    <s v="105107"/>
    <x v="1"/>
    <d v="2020-10-20T11:16:3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3"/>
    <s v="105107"/>
    <x v="28"/>
    <d v="2020-10-20T11:16:30"/>
    <n v="6.4"/>
    <m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3"/>
    <s v="105107"/>
    <x v="6"/>
    <d v="2020-10-20T11:16:30"/>
    <n v="6.53"/>
    <n v="6.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3"/>
    <s v="105107"/>
    <x v="23"/>
    <d v="2020-10-20T11:16:30"/>
    <n v="9"/>
    <m/>
    <m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3"/>
    <s v="105107"/>
    <x v="7"/>
    <d v="2020-10-20T11:16:30"/>
    <n v="188"/>
    <m/>
    <m/>
    <n v="10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3"/>
    <s v="105107"/>
    <x v="8"/>
    <d v="2020-10-20T11:16:30"/>
    <n v="8"/>
    <m/>
    <n v="1"/>
    <n v="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3"/>
    <s v="105107"/>
    <x v="9"/>
    <d v="2020-10-20T11:16:30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3"/>
    <s v="105107"/>
    <x v="10"/>
    <d v="2020-10-20T11:16:30"/>
    <n v="375"/>
    <m/>
    <m/>
    <m/>
    <m/>
    <n v="110"/>
    <n v="132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3"/>
    <s v="105107"/>
    <x v="24"/>
    <d v="2020-10-20T11:16:3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3"/>
    <s v="105107"/>
    <x v="11"/>
    <d v="2020-10-20T11:16:30"/>
    <n v="90"/>
    <m/>
    <m/>
    <m/>
    <m/>
    <m/>
    <m/>
    <m/>
    <n v="51"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3"/>
    <s v="105107"/>
    <x v="12"/>
    <d v="2020-10-20T11:16:30"/>
    <n v="16"/>
    <m/>
    <m/>
    <n v="2"/>
    <n v="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3"/>
    <s v="105107"/>
    <x v="13"/>
    <d v="2020-10-20T11:16:3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3"/>
    <s v="105107"/>
    <x v="14"/>
    <d v="2020-10-20T11:16:30"/>
    <n v="7"/>
    <m/>
    <m/>
    <n v="1"/>
    <n v="2"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3"/>
    <s v="105107"/>
    <x v="16"/>
    <d v="2020-10-20T11:16:30"/>
    <n v="278"/>
    <m/>
    <m/>
    <n v="26"/>
    <n v="22"/>
    <n v="28"/>
    <n v="66"/>
    <n v="69"/>
    <n v="51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3"/>
    <s v="105107"/>
    <x v="17"/>
    <d v="2020-10-20T11:16:3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3"/>
    <s v="105107"/>
    <x v="18"/>
    <d v="2020-10-20T11:16:30"/>
    <n v="14"/>
    <m/>
    <n v="3"/>
    <n v="1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3"/>
    <s v="105107"/>
    <x v="19"/>
    <d v="2020-10-20T11:16:30"/>
    <n v="232"/>
    <n v="3"/>
    <n v="114"/>
    <n v="232"/>
    <n v="3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3"/>
    <s v="105107"/>
    <x v="20"/>
    <d v="2020-10-20T11:16:30"/>
    <n v="461"/>
    <n v="4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3"/>
    <s v="105107"/>
    <x v="21"/>
    <d v="2020-10-20T11:16:30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4"/>
    <s v="105108"/>
    <x v="22"/>
    <d v="2020-10-20T11:16:5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4"/>
    <s v="105108"/>
    <x v="5"/>
    <d v="2020-10-20T11:16:5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4"/>
    <s v="105108"/>
    <x v="23"/>
    <d v="2020-10-20T11:16:5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4"/>
    <s v="105108"/>
    <x v="7"/>
    <d v="2020-10-20T11:16:56"/>
    <n v="188"/>
    <n v="2"/>
    <n v="4"/>
    <n v="98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0"/>
    <s v="105104"/>
    <x v="7"/>
    <d v="2020-10-20T11:15:07"/>
    <n v="196"/>
    <n v="12"/>
    <n v="12"/>
    <n v="72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0"/>
    <s v="105104"/>
    <x v="8"/>
    <d v="2020-10-20T11:15:07"/>
    <n v="2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0"/>
    <s v="105104"/>
    <x v="9"/>
    <d v="2020-10-20T11:15:0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0"/>
    <s v="105104"/>
    <x v="10"/>
    <d v="2020-10-20T11:15:07"/>
    <n v="485"/>
    <m/>
    <m/>
    <m/>
    <m/>
    <n v="96"/>
    <n v="222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0"/>
    <s v="105104"/>
    <x v="11"/>
    <d v="2020-10-20T11:15:07"/>
    <n v="55"/>
    <m/>
    <m/>
    <m/>
    <m/>
    <m/>
    <m/>
    <m/>
    <n v="17"/>
    <m/>
    <n v="3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0"/>
    <s v="105104"/>
    <x v="12"/>
    <d v="2020-10-20T11:15:0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0"/>
    <s v="105104"/>
    <x v="13"/>
    <d v="2020-10-20T11:15:07"/>
    <n v="3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0"/>
    <s v="105104"/>
    <x v="14"/>
    <d v="2020-10-20T11:15:07"/>
    <n v="3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0"/>
    <s v="105104"/>
    <x v="16"/>
    <d v="2020-10-20T11:15:07"/>
    <n v="386"/>
    <n v="7"/>
    <n v="9"/>
    <n v="36"/>
    <n v="50"/>
    <n v="48"/>
    <n v="111"/>
    <n v="85"/>
    <n v="17"/>
    <m/>
    <n v="1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0"/>
    <s v="105104"/>
    <x v="17"/>
    <d v="2020-10-20T11:15:07"/>
    <n v="6"/>
    <m/>
    <n v="1"/>
    <n v="2"/>
    <m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0"/>
    <s v="105104"/>
    <x v="18"/>
    <d v="2020-10-20T11:15:07"/>
    <n v="14"/>
    <m/>
    <n v="1"/>
    <n v="1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0"/>
    <s v="105104"/>
    <x v="19"/>
    <d v="2020-10-20T11:15:07"/>
    <n v="441"/>
    <m/>
    <n v="58"/>
    <n v="441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0"/>
    <s v="105104"/>
    <x v="20"/>
    <d v="2020-10-20T11:15:07"/>
    <n v="441"/>
    <n v="4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0"/>
    <s v="105104"/>
    <x v="21"/>
    <d v="2020-10-20T11:15:0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"/>
    <s v="105105"/>
    <x v="11"/>
    <d v="2020-10-20T11:15:59"/>
    <n v="65"/>
    <m/>
    <m/>
    <m/>
    <m/>
    <m/>
    <m/>
    <m/>
    <n v="29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"/>
    <s v="105105"/>
    <x v="12"/>
    <d v="2020-10-20T11:15:59"/>
    <n v="12"/>
    <m/>
    <m/>
    <n v="4"/>
    <n v="2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"/>
    <s v="105105"/>
    <x v="13"/>
    <d v="2020-10-20T11:15:59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"/>
    <s v="105105"/>
    <x v="14"/>
    <d v="2020-10-20T11:15:59"/>
    <n v="8"/>
    <m/>
    <m/>
    <n v="2"/>
    <n v="1"/>
    <n v="1"/>
    <m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"/>
    <s v="105105"/>
    <x v="16"/>
    <d v="2020-10-20T11:15:59"/>
    <n v="312"/>
    <m/>
    <m/>
    <n v="27"/>
    <n v="35"/>
    <n v="40"/>
    <n v="71"/>
    <n v="92"/>
    <n v="29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"/>
    <s v="105105"/>
    <x v="25"/>
    <d v="2020-10-20T11:15:5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"/>
    <s v="105105"/>
    <x v="18"/>
    <d v="2020-10-20T11:15:59"/>
    <n v="37"/>
    <m/>
    <n v="8"/>
    <n v="37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"/>
    <s v="105105"/>
    <x v="19"/>
    <d v="2020-10-20T11:15:59"/>
    <n v="391"/>
    <n v="3"/>
    <n v="107"/>
    <n v="391"/>
    <n v="3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"/>
    <s v="105105"/>
    <x v="20"/>
    <d v="2020-10-20T11:15:59"/>
    <n v="391"/>
    <n v="3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"/>
    <s v="105105"/>
    <x v="21"/>
    <d v="2020-10-20T11:15:59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28"/>
    <d v="2020-10-20T11:18:07"/>
    <n v="30"/>
    <m/>
    <m/>
    <n v="8.4"/>
    <n v="10.8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3"/>
    <d v="2020-10-20T11:18:07"/>
    <n v="98"/>
    <m/>
    <m/>
    <m/>
    <m/>
    <n v="20"/>
    <n v="3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29"/>
    <d v="2020-10-20T11:18:07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5"/>
    <d v="2020-10-20T11:18:07"/>
    <n v="10.8"/>
    <m/>
    <m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6"/>
    <d v="2020-10-20T11:18:07"/>
    <n v="6.53"/>
    <m/>
    <n v="3.27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23"/>
    <d v="2020-10-20T11:18:07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32"/>
    <d v="2020-10-20T11:18:07"/>
    <n v="21"/>
    <n v="1"/>
    <n v="1"/>
    <n v="10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7"/>
    <d v="2020-10-20T11:18:07"/>
    <n v="324"/>
    <n v="10"/>
    <n v="16"/>
    <n v="158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8"/>
    <d v="2020-10-20T11:18:07"/>
    <n v="10"/>
    <m/>
    <m/>
    <n v="3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9"/>
    <d v="2020-10-20T11:18:07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10"/>
    <d v="2020-10-20T11:18:07"/>
    <n v="469"/>
    <m/>
    <m/>
    <m/>
    <m/>
    <n v="112"/>
    <n v="208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24"/>
    <d v="2020-10-20T11:18:07"/>
    <n v="18"/>
    <m/>
    <m/>
    <m/>
    <m/>
    <m/>
    <m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11"/>
    <d v="2020-10-20T11:18:07"/>
    <n v="128"/>
    <m/>
    <m/>
    <m/>
    <m/>
    <m/>
    <m/>
    <m/>
    <n v="67"/>
    <m/>
    <n v="5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12"/>
    <d v="2020-10-20T11:18:07"/>
    <n v="8"/>
    <m/>
    <m/>
    <n v="4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14"/>
    <d v="2020-10-20T11:18:07"/>
    <n v="10"/>
    <m/>
    <m/>
    <n v="2"/>
    <m/>
    <n v="1"/>
    <n v="1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16"/>
    <d v="2020-10-20T11:18:07"/>
    <n v="570"/>
    <n v="6"/>
    <n v="10"/>
    <n v="124"/>
    <n v="70"/>
    <n v="56"/>
    <n v="104"/>
    <n v="100"/>
    <n v="67"/>
    <m/>
    <n v="2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17"/>
    <d v="2020-10-20T11:18:07"/>
    <n v="66"/>
    <n v="2"/>
    <n v="2"/>
    <n v="5"/>
    <n v="6"/>
    <n v="10"/>
    <n v="19"/>
    <n v="20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18"/>
    <d v="2020-10-20T11:18:07"/>
    <n v="49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19"/>
    <d v="2020-10-20T11:18:07"/>
    <n v="1186"/>
    <n v="25"/>
    <n v="282"/>
    <n v="1186"/>
    <n v="25"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20"/>
    <d v="2020-10-20T11:18:07"/>
    <n v="1186"/>
    <n v="1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33"/>
    <d v="2020-10-20T11:18:07"/>
    <n v="7"/>
    <m/>
    <n v="11"/>
    <n v="7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21"/>
    <d v="2020-10-20T11:18:07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34"/>
    <d v="2020-10-20T11:18:07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1"/>
    <x v="0"/>
    <d v="2020-10-20T11:19:06"/>
    <n v="9"/>
    <m/>
    <n v="4.5"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28"/>
    <d v="2020-10-20T11:19:20"/>
    <n v="8.4"/>
    <m/>
    <m/>
    <n v="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3"/>
    <d v="2020-10-20T11:19:20"/>
    <n v="66"/>
    <m/>
    <m/>
    <m/>
    <m/>
    <n v="14"/>
    <n v="3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29"/>
    <d v="2020-10-20T11:19:20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22"/>
    <d v="2020-10-20T11:19:20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5"/>
    <d v="2020-10-20T11:19:20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6"/>
    <d v="2020-10-20T11:19:20"/>
    <n v="2.9"/>
    <m/>
    <m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23"/>
    <d v="2020-10-20T11:19:20"/>
    <n v="11"/>
    <m/>
    <m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32"/>
    <d v="2020-10-20T11:19:2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7"/>
    <d v="2020-10-20T11:19:20"/>
    <n v="404"/>
    <n v="6"/>
    <n v="7"/>
    <n v="172"/>
    <n v="218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8"/>
    <d v="2020-10-20T11:19:20"/>
    <n v="10"/>
    <m/>
    <m/>
    <n v="1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9"/>
    <d v="2020-10-20T11:19:20"/>
    <n v="22"/>
    <m/>
    <m/>
    <m/>
    <m/>
    <n v="1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10"/>
    <d v="2020-10-20T11:19:20"/>
    <n v="721"/>
    <m/>
    <m/>
    <m/>
    <m/>
    <n v="216"/>
    <n v="292"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24"/>
    <d v="2020-10-20T11:19:20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11"/>
    <d v="2020-10-20T11:19:20"/>
    <n v="138"/>
    <m/>
    <m/>
    <m/>
    <m/>
    <m/>
    <m/>
    <m/>
    <n v="73"/>
    <m/>
    <n v="6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12"/>
    <d v="2020-10-20T11:19:20"/>
    <n v="30"/>
    <m/>
    <m/>
    <n v="6"/>
    <n v="2"/>
    <n v="1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13"/>
    <d v="2020-10-20T11:19:20"/>
    <n v="7"/>
    <m/>
    <m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4"/>
    <s v="105108"/>
    <x v="9"/>
    <d v="2020-10-20T11:16:56"/>
    <n v="12"/>
    <m/>
    <m/>
    <m/>
    <m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4"/>
    <s v="105108"/>
    <x v="10"/>
    <d v="2020-10-20T11:16:56"/>
    <n v="400"/>
    <m/>
    <m/>
    <m/>
    <m/>
    <n v="76"/>
    <n v="190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4"/>
    <s v="105108"/>
    <x v="24"/>
    <d v="2020-10-20T11:16:56"/>
    <n v="5"/>
    <m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4"/>
    <s v="105108"/>
    <x v="11"/>
    <d v="2020-10-20T11:16:56"/>
    <n v="47"/>
    <m/>
    <m/>
    <m/>
    <m/>
    <m/>
    <m/>
    <m/>
    <n v="35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4"/>
    <s v="105108"/>
    <x v="12"/>
    <d v="2020-10-20T11:16:56"/>
    <n v="14"/>
    <m/>
    <m/>
    <n v="2"/>
    <m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4"/>
    <s v="105108"/>
    <x v="13"/>
    <d v="2020-10-20T11:16:56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4"/>
    <s v="105108"/>
    <x v="14"/>
    <d v="2020-10-20T11:16:56"/>
    <n v="10"/>
    <m/>
    <m/>
    <n v="1"/>
    <m/>
    <n v="1"/>
    <n v="4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4"/>
    <s v="105108"/>
    <x v="16"/>
    <d v="2020-10-20T11:16:56"/>
    <n v="337"/>
    <n v="2"/>
    <n v="2"/>
    <n v="49"/>
    <n v="42"/>
    <n v="38"/>
    <n v="95"/>
    <n v="68"/>
    <n v="3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4"/>
    <s v="105108"/>
    <x v="18"/>
    <d v="2020-10-20T11:16:5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4"/>
    <s v="105108"/>
    <x v="19"/>
    <d v="2020-10-20T11:16:56"/>
    <n v="391"/>
    <n v="4"/>
    <n v="21"/>
    <n v="391"/>
    <n v="4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4"/>
    <s v="105108"/>
    <x v="20"/>
    <d v="2020-10-20T11:16:56"/>
    <n v="391"/>
    <n v="3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4"/>
    <s v="105108"/>
    <x v="21"/>
    <d v="2020-10-20T11:16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30"/>
    <d v="2020-10-20T11:18:07"/>
    <n v="50.25"/>
    <n v="2"/>
    <m/>
    <n v="29.55"/>
    <n v="14.3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31"/>
    <d v="2020-10-20T11:18:07"/>
    <n v="36.799999999999997"/>
    <m/>
    <n v="2.4"/>
    <n v="13.2"/>
    <n v="3.6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0"/>
    <d v="2020-10-20T11:18:07"/>
    <n v="10.55"/>
    <m/>
    <m/>
    <n v="4.3"/>
    <n v="2.4500000000000002"/>
    <n v="3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0"/>
    <x v="1"/>
    <d v="2020-10-20T11:18:07"/>
    <n v="28"/>
    <n v="3"/>
    <n v="3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42"/>
    <d v="2020-10-20T11:19:2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14"/>
    <d v="2020-10-20T11:19:20"/>
    <n v="17"/>
    <m/>
    <m/>
    <n v="3"/>
    <n v="1"/>
    <n v="6"/>
    <n v="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16"/>
    <d v="2020-10-20T11:19:20"/>
    <n v="673"/>
    <n v="4"/>
    <n v="4"/>
    <n v="86"/>
    <n v="109"/>
    <n v="108"/>
    <n v="146"/>
    <n v="109"/>
    <n v="73"/>
    <m/>
    <n v="3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17"/>
    <d v="2020-10-20T11:19:20"/>
    <n v="52"/>
    <n v="1"/>
    <n v="4"/>
    <n v="9"/>
    <n v="3"/>
    <n v="7"/>
    <n v="15"/>
    <n v="1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18"/>
    <d v="2020-10-20T11:19:20"/>
    <n v="40"/>
    <n v="0"/>
    <n v="13"/>
    <n v="40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19"/>
    <d v="2020-10-20T11:19:20"/>
    <n v="709"/>
    <n v="11"/>
    <n v="113"/>
    <n v="709"/>
    <n v="11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20"/>
    <d v="2020-10-20T11:19:20"/>
    <n v="835"/>
    <n v="8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21"/>
    <d v="2020-10-20T11:19:20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35"/>
    <d v="2020-10-20T11:19:2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36"/>
    <d v="2020-10-20T11:19:2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30"/>
    <d v="2020-10-20T11:19:39"/>
    <n v="11.2"/>
    <n v="0"/>
    <n v="4"/>
    <n v="0"/>
    <n v="0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0"/>
    <d v="2020-10-20T11:19:39"/>
    <n v="4"/>
    <n v="0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1"/>
    <d v="2020-10-20T11:19:39"/>
    <n v="16"/>
    <n v="0"/>
    <n v="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3"/>
    <d v="2020-10-20T11:19:39"/>
    <n v="51"/>
    <m/>
    <m/>
    <m/>
    <m/>
    <n v="6"/>
    <n v="28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22"/>
    <d v="2020-10-20T11:19:3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6"/>
    <d v="2020-10-20T11:19:39"/>
    <n v="3.27"/>
    <n v="3.2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23"/>
    <d v="2020-10-20T11:19:39"/>
    <n v="5"/>
    <n v="0"/>
    <n v="0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32"/>
    <d v="2020-10-20T11:19:39"/>
    <n v="3"/>
    <n v="0"/>
    <n v="1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7"/>
    <d v="2020-10-20T11:19:39"/>
    <n v="320"/>
    <n v="0"/>
    <n v="0"/>
    <n v="166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8"/>
    <d v="2020-10-20T11:19:39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9"/>
    <d v="2020-10-20T11:19:39"/>
    <n v="6"/>
    <m/>
    <m/>
    <m/>
    <m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10"/>
    <d v="2020-10-20T11:19:39"/>
    <n v="695"/>
    <m/>
    <m/>
    <m/>
    <m/>
    <n v="138"/>
    <n v="304"/>
    <n v="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24"/>
    <d v="2020-10-20T11:19:39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11"/>
    <d v="2020-10-20T11:19:39"/>
    <n v="174"/>
    <m/>
    <m/>
    <m/>
    <m/>
    <m/>
    <m/>
    <m/>
    <n v="74"/>
    <m/>
    <n v="10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12"/>
    <d v="2020-10-20T11:19:39"/>
    <n v="10"/>
    <m/>
    <n v="0"/>
    <n v="2"/>
    <n v="2"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13"/>
    <d v="2020-10-20T11:19:39"/>
    <n v="1"/>
    <n v="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14"/>
    <d v="2020-10-20T11:19:39"/>
    <n v="7"/>
    <n v="0"/>
    <n v="0"/>
    <n v="1"/>
    <n v="1"/>
    <n v="3"/>
    <n v="0"/>
    <n v="0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16"/>
    <d v="2020-10-20T11:19:39"/>
    <n v="632"/>
    <n v="0"/>
    <n v="0"/>
    <n v="83"/>
    <n v="77"/>
    <n v="69"/>
    <n v="152"/>
    <n v="127"/>
    <n v="74"/>
    <m/>
    <n v="5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17"/>
    <d v="2020-10-20T11:19:39"/>
    <n v="34"/>
    <n v="0"/>
    <n v="0"/>
    <n v="4"/>
    <n v="4"/>
    <n v="3"/>
    <n v="14"/>
    <n v="9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18"/>
    <d v="2020-10-20T11:19:39"/>
    <n v="24"/>
    <n v="0"/>
    <n v="3"/>
    <n v="24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19"/>
    <d v="2020-10-20T11:19:39"/>
    <n v="920"/>
    <n v="4"/>
    <n v="102"/>
    <n v="920"/>
    <n v="4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20"/>
    <d v="2020-10-20T11:19:39"/>
    <n v="920"/>
    <n v="9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3"/>
    <x v="21"/>
    <d v="2020-10-20T11:19:39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0"/>
    <d v="2020-10-20T11:20:03"/>
    <n v="5.95"/>
    <n v="0"/>
    <n v="0"/>
    <n v="0"/>
    <n v="0"/>
    <n v="5.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1"/>
    <d v="2020-10-20T11:20:03"/>
    <n v="12"/>
    <n v="0"/>
    <n v="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28"/>
    <d v="2020-10-20T11:20:03"/>
    <n v="6.4"/>
    <n v="0"/>
    <n v="0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3"/>
    <d v="2020-10-20T11:20:03"/>
    <n v="20"/>
    <m/>
    <m/>
    <m/>
    <m/>
    <n v="6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29"/>
    <d v="2020-10-20T11:20:03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22"/>
    <d v="2020-10-20T11:20:03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6"/>
    <d v="2020-10-20T11:20:03"/>
    <n v="13.79"/>
    <n v="0"/>
    <n v="3.99"/>
    <n v="9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22"/>
    <d v="2020-10-20T11:20:21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6"/>
    <d v="2020-10-20T11:20:21"/>
    <n v="7.26"/>
    <m/>
    <n v="3.99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23"/>
    <d v="2020-10-20T11:20:21"/>
    <n v="9"/>
    <m/>
    <m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32"/>
    <d v="2020-10-20T11:20:21"/>
    <n v="13"/>
    <m/>
    <n v="1"/>
    <n v="5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7"/>
    <d v="2020-10-20T11:20:21"/>
    <n v="418"/>
    <n v="4"/>
    <n v="4"/>
    <n v="184"/>
    <n v="22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39"/>
    <d v="2020-10-20T11:20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8"/>
    <d v="2020-10-20T11:20:21"/>
    <n v="6"/>
    <m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9"/>
    <d v="2020-10-20T11:20:21"/>
    <n v="26"/>
    <m/>
    <m/>
    <m/>
    <m/>
    <n v="2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1"/>
    <x v="1"/>
    <d v="2020-10-20T11:19:06"/>
    <n v="28"/>
    <n v="2"/>
    <m/>
    <n v="2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1"/>
    <x v="28"/>
    <d v="2020-10-20T11:19:0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1"/>
    <x v="3"/>
    <d v="2020-10-20T11:19:06"/>
    <n v="44"/>
    <m/>
    <m/>
    <m/>
    <m/>
    <n v="16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1"/>
    <x v="29"/>
    <d v="2020-10-20T11:19:06"/>
    <n v="4"/>
    <m/>
    <m/>
    <m/>
    <m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1"/>
    <x v="23"/>
    <d v="2020-10-20T11:19:06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1"/>
    <x v="7"/>
    <d v="2020-10-20T11:19:06"/>
    <n v="320"/>
    <m/>
    <n v="6"/>
    <n v="156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1"/>
    <x v="8"/>
    <d v="2020-10-20T11:19:06"/>
    <n v="3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1"/>
    <x v="9"/>
    <d v="2020-10-20T11:19:06"/>
    <n v="18"/>
    <m/>
    <m/>
    <m/>
    <m/>
    <n v="8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1"/>
    <x v="10"/>
    <d v="2020-10-20T11:19:06"/>
    <n v="464"/>
    <m/>
    <m/>
    <m/>
    <m/>
    <n v="132"/>
    <n v="218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1"/>
    <x v="11"/>
    <d v="2020-10-20T11:19:06"/>
    <n v="129"/>
    <m/>
    <m/>
    <m/>
    <m/>
    <m/>
    <m/>
    <m/>
    <n v="81"/>
    <m/>
    <n v="4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1"/>
    <x v="12"/>
    <d v="2020-10-20T11:19:06"/>
    <n v="24"/>
    <m/>
    <m/>
    <m/>
    <n v="6"/>
    <n v="8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1"/>
    <x v="14"/>
    <d v="2020-10-20T11:19:06"/>
    <n v="9"/>
    <m/>
    <m/>
    <m/>
    <n v="3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1"/>
    <x v="16"/>
    <d v="2020-10-20T11:19:06"/>
    <n v="262"/>
    <m/>
    <n v="2"/>
    <n v="39"/>
    <n v="44"/>
    <n v="37"/>
    <n v="55"/>
    <n v="29"/>
    <n v="42"/>
    <m/>
    <n v="1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1"/>
    <x v="17"/>
    <d v="2020-10-20T11:19:06"/>
    <n v="22"/>
    <n v="1"/>
    <m/>
    <n v="5"/>
    <n v="2"/>
    <n v="5"/>
    <n v="3"/>
    <n v="4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1"/>
    <x v="26"/>
    <d v="2020-10-20T11:19:06"/>
    <n v="2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1"/>
    <x v="27"/>
    <d v="2020-10-20T11:19:0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1"/>
    <x v="18"/>
    <d v="2020-10-20T11:19:06"/>
    <n v="42"/>
    <n v="0"/>
    <n v="41"/>
    <n v="42"/>
    <n v="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1"/>
    <x v="19"/>
    <d v="2020-10-20T11:19:06"/>
    <n v="476"/>
    <n v="4"/>
    <n v="85"/>
    <n v="476"/>
    <n v="4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1"/>
    <x v="20"/>
    <d v="2020-10-20T11:19:06"/>
    <n v="951"/>
    <n v="9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1"/>
    <x v="21"/>
    <d v="2020-10-20T11:19:06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30"/>
    <d v="2020-10-20T11:19:20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43"/>
    <d v="2020-10-20T11:19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0"/>
    <d v="2020-10-20T11:19:20"/>
    <n v="25.55"/>
    <m/>
    <m/>
    <m/>
    <n v="11.05"/>
    <n v="1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02"/>
    <x v="1"/>
    <d v="2020-10-20T11:19:20"/>
    <n v="32"/>
    <n v="1"/>
    <n v="7"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10"/>
    <d v="2020-10-20T11:20:21"/>
    <n v="982"/>
    <m/>
    <m/>
    <m/>
    <m/>
    <n v="224"/>
    <n v="424"/>
    <n v="3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24"/>
    <d v="2020-10-20T11:20:21"/>
    <n v="36"/>
    <m/>
    <m/>
    <m/>
    <m/>
    <m/>
    <m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11"/>
    <d v="2020-10-20T11:20:21"/>
    <n v="208"/>
    <m/>
    <m/>
    <m/>
    <m/>
    <m/>
    <m/>
    <m/>
    <n v="100"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12"/>
    <d v="2020-10-20T11:20:21"/>
    <n v="34"/>
    <m/>
    <m/>
    <n v="2"/>
    <n v="6"/>
    <n v="2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13"/>
    <d v="2020-10-20T11:20:21"/>
    <n v="4"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14"/>
    <d v="2020-10-20T11:20:21"/>
    <n v="30"/>
    <m/>
    <m/>
    <n v="1"/>
    <n v="3"/>
    <n v="2"/>
    <n v="5"/>
    <n v="7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16"/>
    <d v="2020-10-20T11:20:21"/>
    <n v="857"/>
    <n v="2"/>
    <n v="2"/>
    <n v="92"/>
    <n v="112"/>
    <n v="113"/>
    <n v="212"/>
    <n v="170"/>
    <n v="100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17"/>
    <d v="2020-10-20T11:20:21"/>
    <n v="35"/>
    <m/>
    <n v="1"/>
    <n v="7"/>
    <n v="6"/>
    <n v="7"/>
    <n v="8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25"/>
    <d v="2020-10-20T11:20:21"/>
    <n v="34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18"/>
    <d v="2020-10-20T11:20:21"/>
    <n v="91"/>
    <m/>
    <n v="42"/>
    <n v="91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19"/>
    <d v="2020-10-20T11:20:21"/>
    <n v="982"/>
    <n v="4"/>
    <n v="133"/>
    <n v="982"/>
    <n v="4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20"/>
    <d v="2020-10-20T11:20:21"/>
    <n v="982"/>
    <n v="9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21"/>
    <d v="2020-10-20T11:20:21"/>
    <n v="91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306"/>
    <x v="0"/>
    <d v="2020-10-20T11:21:41"/>
    <n v="4500"/>
    <m/>
    <m/>
    <m/>
    <m/>
    <n v="45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306"/>
    <x v="6"/>
    <d v="2020-10-20T11:21:41"/>
    <n v="4356"/>
    <n v="43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306"/>
    <x v="7"/>
    <d v="2020-10-20T11:21:41"/>
    <n v="40"/>
    <m/>
    <m/>
    <n v="1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23"/>
    <d v="2020-10-20T11:21:57"/>
    <n v="9"/>
    <m/>
    <n v="2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7"/>
    <d v="2020-10-20T11:21:57"/>
    <n v="160"/>
    <m/>
    <n v="2"/>
    <n v="86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39"/>
    <d v="2020-10-20T11:21:5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8"/>
    <d v="2020-10-20T11:21:57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9"/>
    <d v="2020-10-20T11:21:57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10"/>
    <d v="2020-10-20T11:21:57"/>
    <n v="373"/>
    <m/>
    <m/>
    <m/>
    <m/>
    <n v="72"/>
    <n v="158"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24"/>
    <d v="2020-10-20T11:21:57"/>
    <n v="11"/>
    <m/>
    <m/>
    <m/>
    <m/>
    <m/>
    <m/>
    <m/>
    <m/>
    <n v="6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11"/>
    <d v="2020-10-20T11:21:57"/>
    <n v="68"/>
    <m/>
    <m/>
    <m/>
    <m/>
    <m/>
    <m/>
    <m/>
    <n v="3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12"/>
    <d v="2020-10-20T11:21:57"/>
    <n v="28"/>
    <m/>
    <m/>
    <n v="2"/>
    <n v="4"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13"/>
    <d v="2020-10-20T11:21:57"/>
    <n v="3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14"/>
    <d v="2020-10-20T11:21:57"/>
    <n v="19"/>
    <m/>
    <n v="1"/>
    <n v="1"/>
    <n v="2"/>
    <m/>
    <n v="6"/>
    <n v="5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16"/>
    <d v="2020-10-20T11:21:57"/>
    <n v="318"/>
    <m/>
    <n v="1"/>
    <n v="43"/>
    <n v="36"/>
    <n v="36"/>
    <n v="79"/>
    <n v="72"/>
    <n v="34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17"/>
    <d v="2020-10-20T11:21:57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18"/>
    <d v="2020-10-20T11:21:57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19"/>
    <d v="2020-10-20T11:21:57"/>
    <n v="52"/>
    <m/>
    <n v="7"/>
    <n v="52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20"/>
    <d v="2020-10-20T11:21:57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33"/>
    <d v="2020-10-20T11:21:5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21"/>
    <d v="2020-10-20T11:21:5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34"/>
    <d v="2020-10-20T11:21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308"/>
    <x v="0"/>
    <d v="2020-10-21T11:12:05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308"/>
    <x v="5"/>
    <d v="2020-10-21T11:12:05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308"/>
    <x v="23"/>
    <d v="2020-10-21T11:12:05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308"/>
    <x v="7"/>
    <d v="2020-10-21T11:12:05"/>
    <n v="136"/>
    <m/>
    <n v="4"/>
    <n v="60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308"/>
    <x v="9"/>
    <d v="2020-10-21T11:12:05"/>
    <n v="12"/>
    <m/>
    <m/>
    <m/>
    <m/>
    <n v="4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23"/>
    <d v="2020-10-20T11:20:03"/>
    <n v="11"/>
    <n v="0"/>
    <n v="3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7"/>
    <d v="2020-10-20T11:20:03"/>
    <n v="319"/>
    <n v="5"/>
    <n v="12"/>
    <n v="120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8"/>
    <d v="2020-10-20T11:20:03"/>
    <n v="4"/>
    <n v="0"/>
    <n v="0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9"/>
    <d v="2020-10-20T11:20:03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10"/>
    <d v="2020-10-20T11:20:03"/>
    <n v="768"/>
    <m/>
    <m/>
    <m/>
    <m/>
    <n v="126"/>
    <n v="356"/>
    <n v="2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24"/>
    <d v="2020-10-20T11:20:03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11"/>
    <d v="2020-10-20T11:20:03"/>
    <n v="132"/>
    <m/>
    <m/>
    <m/>
    <m/>
    <m/>
    <m/>
    <m/>
    <n v="87"/>
    <m/>
    <n v="44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12"/>
    <d v="2020-10-20T11:20:03"/>
    <n v="20"/>
    <m/>
    <n v="0"/>
    <n v="4"/>
    <n v="2"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13"/>
    <d v="2020-10-20T11:20:03"/>
    <n v="5"/>
    <n v="0"/>
    <n v="1"/>
    <n v="3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14"/>
    <d v="2020-10-20T11:20:03"/>
    <n v="13"/>
    <n v="0"/>
    <n v="1"/>
    <n v="2"/>
    <n v="1"/>
    <n v="1"/>
    <n v="3"/>
    <n v="3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16"/>
    <d v="2020-10-20T11:20:03"/>
    <n v="655"/>
    <n v="3"/>
    <n v="6"/>
    <n v="60"/>
    <n v="91"/>
    <n v="63"/>
    <n v="178"/>
    <n v="144"/>
    <n v="87"/>
    <m/>
    <n v="2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17"/>
    <d v="2020-10-20T11:20:03"/>
    <n v="17"/>
    <n v="0"/>
    <n v="0"/>
    <n v="4"/>
    <n v="2"/>
    <n v="3"/>
    <n v="1"/>
    <n v="6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25"/>
    <d v="2020-10-20T11:20:03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18"/>
    <d v="2020-10-20T11:20:03"/>
    <n v="106"/>
    <n v="10"/>
    <n v="36"/>
    <n v="106"/>
    <n v="1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19"/>
    <d v="2020-10-20T11:20:03"/>
    <n v="750"/>
    <n v="24"/>
    <n v="184"/>
    <n v="750"/>
    <n v="24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20"/>
    <d v="2020-10-20T11:20:03"/>
    <n v="750"/>
    <n v="7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4"/>
    <x v="21"/>
    <d v="2020-10-20T11:20:03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30"/>
    <d v="2020-10-20T11:20:21"/>
    <n v="32.799999999999997"/>
    <m/>
    <n v="3.2"/>
    <n v="6.8"/>
    <n v="8"/>
    <n v="1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31"/>
    <d v="2020-10-20T11:20:21"/>
    <n v="16.8"/>
    <m/>
    <m/>
    <n v="12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0"/>
    <d v="2020-10-20T11:20:21"/>
    <n v="16.8"/>
    <m/>
    <n v="4.8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1"/>
    <d v="2020-10-20T11:20:21"/>
    <n v="28"/>
    <m/>
    <n v="2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28"/>
    <d v="2020-10-20T11:20:21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3"/>
    <d v="2020-10-20T11:20:21"/>
    <n v="40"/>
    <m/>
    <m/>
    <m/>
    <m/>
    <n v="14"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05"/>
    <x v="29"/>
    <d v="2020-10-20T11:20:2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306"/>
    <x v="8"/>
    <d v="2020-10-20T11:21:4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306"/>
    <x v="9"/>
    <d v="2020-10-20T11:21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306"/>
    <x v="10"/>
    <d v="2020-10-20T11:21:41"/>
    <n v="46"/>
    <m/>
    <m/>
    <m/>
    <m/>
    <n v="22"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306"/>
    <x v="11"/>
    <d v="2020-10-20T11:21:41"/>
    <n v="26"/>
    <m/>
    <m/>
    <m/>
    <m/>
    <m/>
    <m/>
    <m/>
    <n v="2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306"/>
    <x v="12"/>
    <d v="2020-10-20T11:21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306"/>
    <x v="13"/>
    <d v="2020-10-20T11:21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306"/>
    <x v="14"/>
    <d v="2020-10-20T11:21:4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306"/>
    <x v="16"/>
    <d v="2020-10-20T11:21:41"/>
    <n v="67"/>
    <m/>
    <m/>
    <n v="5"/>
    <n v="15"/>
    <n v="11"/>
    <n v="9"/>
    <n v="3"/>
    <n v="2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306"/>
    <x v="18"/>
    <d v="2020-10-20T11:21:41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306"/>
    <x v="19"/>
    <d v="2020-10-20T11:21:41"/>
    <n v="95"/>
    <n v="1"/>
    <m/>
    <n v="9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306"/>
    <x v="20"/>
    <d v="2020-10-20T11:21:41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306"/>
    <x v="21"/>
    <d v="2020-10-20T11:21:4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0"/>
    <d v="2020-10-20T11:21:57"/>
    <n v="8.65"/>
    <m/>
    <m/>
    <m/>
    <m/>
    <n v="8.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1"/>
    <d v="2020-10-20T11:21:57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22"/>
    <d v="2020-10-20T11:21:57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07"/>
    <x v="5"/>
    <d v="2020-10-20T11:21:57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310"/>
    <x v="6"/>
    <d v="2020-10-21T11:24:50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310"/>
    <x v="7"/>
    <d v="2020-10-21T11:24:50"/>
    <n v="26"/>
    <m/>
    <m/>
    <n v="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310"/>
    <x v="9"/>
    <d v="2020-10-21T11:24:50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310"/>
    <x v="10"/>
    <d v="2020-10-21T11:24:50"/>
    <n v="56"/>
    <m/>
    <m/>
    <m/>
    <m/>
    <n v="16"/>
    <n v="2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310"/>
    <x v="24"/>
    <d v="2020-10-21T11:24:5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310"/>
    <x v="11"/>
    <d v="2020-10-21T11:24:50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310"/>
    <x v="12"/>
    <d v="2020-10-21T11:24:50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310"/>
    <x v="13"/>
    <d v="2020-10-21T11:24:5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309"/>
    <x v="7"/>
    <d v="2020-10-20T11:36:15"/>
    <n v="92"/>
    <m/>
    <m/>
    <n v="42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309"/>
    <x v="9"/>
    <d v="2020-10-20T11:36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309"/>
    <x v="10"/>
    <d v="2020-10-20T11:36:15"/>
    <n v="206"/>
    <m/>
    <m/>
    <m/>
    <m/>
    <n v="46"/>
    <n v="88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309"/>
    <x v="11"/>
    <d v="2020-10-20T11:36:15"/>
    <n v="63"/>
    <m/>
    <m/>
    <m/>
    <m/>
    <m/>
    <m/>
    <m/>
    <n v="25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309"/>
    <x v="12"/>
    <d v="2020-10-20T11:36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309"/>
    <x v="14"/>
    <d v="2020-10-20T11:36:1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308"/>
    <x v="10"/>
    <d v="2020-10-21T11:12:05"/>
    <n v="470"/>
    <m/>
    <m/>
    <m/>
    <m/>
    <n v="100"/>
    <n v="192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308"/>
    <x v="24"/>
    <d v="2020-10-21T11:12:0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309"/>
    <x v="16"/>
    <d v="2020-10-20T11:36:15"/>
    <n v="193"/>
    <m/>
    <m/>
    <n v="21"/>
    <n v="25"/>
    <n v="23"/>
    <n v="44"/>
    <n v="36"/>
    <n v="25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309"/>
    <x v="25"/>
    <d v="2020-10-20T11:36:1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309"/>
    <x v="18"/>
    <d v="2020-10-20T11:36:15"/>
    <n v="32"/>
    <n v="0"/>
    <n v="11"/>
    <n v="32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309"/>
    <x v="19"/>
    <d v="2020-10-20T11:36:15"/>
    <n v="329"/>
    <n v="0"/>
    <n v="85"/>
    <n v="329"/>
    <n v="0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309"/>
    <x v="20"/>
    <d v="2020-10-20T11:36:15"/>
    <n v="329"/>
    <n v="3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309"/>
    <x v="21"/>
    <d v="2020-10-20T11:36:15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1"/>
    <x v="23"/>
    <d v="2020-10-20T11:37:3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1"/>
    <x v="7"/>
    <d v="2020-10-20T11:37:30"/>
    <n v="82"/>
    <m/>
    <m/>
    <n v="44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1"/>
    <x v="9"/>
    <d v="2020-10-20T11:37:30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1"/>
    <x v="10"/>
    <d v="2020-10-20T11:37:30"/>
    <n v="181"/>
    <m/>
    <m/>
    <m/>
    <m/>
    <n v="32"/>
    <n v="72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1"/>
    <x v="11"/>
    <d v="2020-10-20T11:37:30"/>
    <n v="29"/>
    <m/>
    <m/>
    <m/>
    <m/>
    <m/>
    <m/>
    <m/>
    <n v="13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1"/>
    <x v="12"/>
    <d v="2020-10-20T11:37:30"/>
    <n v="12"/>
    <m/>
    <m/>
    <m/>
    <n v="2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1"/>
    <x v="14"/>
    <d v="2020-10-20T11:37:30"/>
    <n v="6"/>
    <m/>
    <m/>
    <m/>
    <n v="1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1"/>
    <x v="16"/>
    <d v="2020-10-20T11:37:30"/>
    <n v="153"/>
    <m/>
    <m/>
    <n v="22"/>
    <n v="19"/>
    <n v="16"/>
    <n v="36"/>
    <n v="39"/>
    <n v="13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1"/>
    <x v="18"/>
    <d v="2020-10-20T11:37:30"/>
    <n v="29"/>
    <m/>
    <m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1"/>
    <x v="19"/>
    <d v="2020-10-20T11:37:30"/>
    <n v="291"/>
    <m/>
    <n v="35"/>
    <n v="291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1"/>
    <x v="20"/>
    <d v="2020-10-20T11:37:30"/>
    <n v="291"/>
    <n v="2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1"/>
    <x v="21"/>
    <d v="2020-10-20T11:37:3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2"/>
    <x v="1"/>
    <d v="2020-10-20T11:38:0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2"/>
    <x v="3"/>
    <d v="2020-10-20T11:38:0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2"/>
    <x v="7"/>
    <d v="2020-10-20T11:38:08"/>
    <n v="35"/>
    <m/>
    <m/>
    <n v="18"/>
    <n v="1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2"/>
    <x v="10"/>
    <d v="2020-10-20T11:38:08"/>
    <n v="88"/>
    <m/>
    <m/>
    <m/>
    <m/>
    <n v="16"/>
    <n v="3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2"/>
    <x v="11"/>
    <d v="2020-10-20T11:38:08"/>
    <n v="28"/>
    <m/>
    <m/>
    <m/>
    <m/>
    <m/>
    <m/>
    <m/>
    <n v="1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2"/>
    <x v="16"/>
    <d v="2020-10-20T11:38:08"/>
    <n v="83"/>
    <m/>
    <m/>
    <n v="9"/>
    <n v="8"/>
    <n v="8"/>
    <n v="19"/>
    <n v="17"/>
    <n v="15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30"/>
    <d v="2020-10-20T11:47:07"/>
    <n v="6.8"/>
    <n v="0"/>
    <n v="0"/>
    <n v="2.4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31"/>
    <d v="2020-10-20T11:47:07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0"/>
    <d v="2020-10-20T11:47:07"/>
    <n v="27.2"/>
    <n v="1.6"/>
    <n v="0"/>
    <n v="16.8"/>
    <n v="8.800000000000000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41"/>
    <d v="2020-10-20T11:47:07"/>
    <n v="3.99"/>
    <n v="0"/>
    <n v="3.9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1"/>
    <d v="2020-10-20T11:47:07"/>
    <n v="24"/>
    <n v="0"/>
    <n v="0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28"/>
    <d v="2020-10-20T11:47:07"/>
    <n v="13.2"/>
    <n v="0"/>
    <n v="0"/>
    <n v="0"/>
    <n v="13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3"/>
    <d v="2020-10-20T11:47:07"/>
    <n v="58"/>
    <m/>
    <m/>
    <m/>
    <m/>
    <n v="0"/>
    <n v="4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22"/>
    <d v="2020-10-20T11:47:0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8"/>
    <d v="2020-10-20T11:47:07"/>
    <n v="11"/>
    <n v="1"/>
    <n v="0"/>
    <n v="5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10"/>
    <d v="2020-10-20T11:47:07"/>
    <n v="557"/>
    <m/>
    <m/>
    <m/>
    <m/>
    <n v="166"/>
    <n v="232"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24"/>
    <d v="2020-10-20T11:47:07"/>
    <n v="12"/>
    <m/>
    <m/>
    <m/>
    <m/>
    <m/>
    <m/>
    <m/>
    <m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11"/>
    <d v="2020-10-20T11:47:07"/>
    <n v="190"/>
    <m/>
    <m/>
    <m/>
    <m/>
    <m/>
    <m/>
    <m/>
    <n v="88"/>
    <m/>
    <n v="10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13"/>
    <d v="2020-10-20T11:47:07"/>
    <n v="3"/>
    <n v="0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42"/>
    <d v="2020-10-20T11:47:07"/>
    <n v="1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14"/>
    <d v="2020-10-20T11:47:07"/>
    <n v="4"/>
    <n v="0"/>
    <n v="0"/>
    <n v="0"/>
    <n v="0"/>
    <n v="0"/>
    <m/>
    <m/>
    <m/>
    <n v="3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16"/>
    <d v="2020-10-20T11:47:07"/>
    <n v="496"/>
    <n v="0"/>
    <n v="2"/>
    <n v="67"/>
    <n v="68"/>
    <n v="55"/>
    <n v="116"/>
    <n v="80"/>
    <n v="74"/>
    <m/>
    <n v="3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17"/>
    <d v="2020-10-20T11:47:07"/>
    <n v="35"/>
    <n v="0"/>
    <n v="0"/>
    <n v="4"/>
    <n v="2"/>
    <n v="0"/>
    <n v="2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18"/>
    <d v="2020-10-20T11:47:07"/>
    <n v="89"/>
    <n v="10"/>
    <n v="51"/>
    <n v="89"/>
    <n v="1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19"/>
    <d v="2020-10-20T11:47:07"/>
    <n v="745"/>
    <n v="36"/>
    <n v="362"/>
    <n v="745"/>
    <n v="36"/>
    <n v="3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20"/>
    <d v="2020-10-20T11:47:07"/>
    <n v="1175"/>
    <n v="1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33"/>
    <d v="2020-10-20T11:47:07"/>
    <n v="14"/>
    <n v="0"/>
    <n v="0"/>
    <n v="1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21"/>
    <d v="2020-10-20T11:47:07"/>
    <n v="158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34"/>
    <d v="2020-10-20T11:47:0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35"/>
    <d v="2020-10-20T11:47:07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36"/>
    <d v="2020-10-20T11:47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314"/>
    <x v="7"/>
    <d v="2020-10-20T11:47:25"/>
    <n v="32"/>
    <m/>
    <m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314"/>
    <x v="10"/>
    <d v="2020-10-20T11:47:25"/>
    <n v="22"/>
    <m/>
    <m/>
    <m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314"/>
    <x v="11"/>
    <d v="2020-10-20T11:47:25"/>
    <n v="5"/>
    <m/>
    <m/>
    <m/>
    <m/>
    <m/>
    <m/>
    <m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314"/>
    <x v="16"/>
    <d v="2020-10-20T11:47:25"/>
    <n v="32"/>
    <m/>
    <m/>
    <n v="9"/>
    <n v="7"/>
    <m/>
    <n v="4"/>
    <n v="7"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314"/>
    <x v="18"/>
    <d v="2020-10-20T11:47:25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314"/>
    <x v="19"/>
    <d v="2020-10-20T11:47:25"/>
    <n v="71"/>
    <m/>
    <n v="2"/>
    <n v="7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314"/>
    <x v="20"/>
    <d v="2020-10-20T11:47:25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314"/>
    <x v="21"/>
    <d v="2020-10-20T11:47:2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5"/>
    <x v="0"/>
    <d v="2020-10-20T15:14:40"/>
    <n v="2.4"/>
    <m/>
    <n v="1.6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5"/>
    <x v="23"/>
    <d v="2020-10-20T15:14:40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5"/>
    <x v="7"/>
    <d v="2020-10-20T15:14:40"/>
    <n v="86"/>
    <m/>
    <m/>
    <n v="5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5"/>
    <x v="8"/>
    <d v="2020-10-20T15:14:40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5"/>
    <x v="9"/>
    <d v="2020-10-20T15:14:40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5"/>
    <x v="10"/>
    <d v="2020-10-20T15:14:40"/>
    <n v="211"/>
    <m/>
    <m/>
    <m/>
    <m/>
    <n v="40"/>
    <n v="94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5"/>
    <x v="24"/>
    <d v="2020-10-20T15:14:4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1"/>
    <x v="24"/>
    <d v="2020-10-20T15:17:3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1"/>
    <x v="11"/>
    <d v="2020-10-20T15:17:39"/>
    <n v="49"/>
    <m/>
    <m/>
    <m/>
    <m/>
    <m/>
    <m/>
    <m/>
    <n v="33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1"/>
    <x v="12"/>
    <d v="2020-10-20T15:17:3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1"/>
    <x v="13"/>
    <d v="2020-10-20T15:17:3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1"/>
    <x v="14"/>
    <d v="2020-10-20T15:17:39"/>
    <n v="2"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1"/>
    <x v="16"/>
    <d v="2020-10-20T15:17:39"/>
    <n v="203"/>
    <n v="1"/>
    <m/>
    <n v="23"/>
    <n v="22"/>
    <n v="17"/>
    <n v="69"/>
    <n v="38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1"/>
    <x v="18"/>
    <d v="2020-10-20T15:17:39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1"/>
    <x v="19"/>
    <d v="2020-10-20T15:17:39"/>
    <n v="174"/>
    <n v="2"/>
    <n v="85"/>
    <n v="174"/>
    <n v="2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2"/>
    <x v="17"/>
    <d v="2020-10-20T11:38:08"/>
    <n v="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2"/>
    <x v="18"/>
    <d v="2020-10-20T11:38:08"/>
    <n v="3"/>
    <n v="0"/>
    <n v="2"/>
    <n v="3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2"/>
    <x v="19"/>
    <d v="2020-10-20T11:38:08"/>
    <n v="22"/>
    <n v="1"/>
    <n v="9"/>
    <n v="22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2"/>
    <x v="20"/>
    <d v="2020-10-20T11:38:08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2"/>
    <x v="21"/>
    <d v="2020-10-20T11:38:0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6"/>
    <d v="2020-10-20T11:47:07"/>
    <n v="3.99"/>
    <n v="0"/>
    <n v="3.9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32"/>
    <d v="2020-10-20T11:47:07"/>
    <n v="3"/>
    <n v="0"/>
    <n v="0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3"/>
    <x v="7"/>
    <d v="2020-10-20T11:47:07"/>
    <n v="490"/>
    <n v="0"/>
    <n v="4"/>
    <n v="240"/>
    <n v="2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0"/>
    <d v="2020-10-20T11:49:10"/>
    <n v="29.2"/>
    <m/>
    <m/>
    <m/>
    <n v="15.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1"/>
    <d v="2020-10-20T11:49:10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28"/>
    <d v="2020-10-20T11:49:10"/>
    <n v="12.4"/>
    <m/>
    <m/>
    <n v="3.6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2"/>
    <d v="2020-10-20T11:49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3"/>
    <d v="2020-10-20T11:49:10"/>
    <n v="38"/>
    <m/>
    <m/>
    <m/>
    <m/>
    <n v="12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4"/>
    <d v="2020-10-20T11:49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22"/>
    <d v="2020-10-20T11:49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5"/>
    <d v="2020-10-20T11:49:10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6"/>
    <d v="2020-10-20T11:49:10"/>
    <n v="5.08"/>
    <m/>
    <n v="5.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23"/>
    <d v="2020-10-20T11:49:10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7"/>
    <d v="2020-10-20T11:49:10"/>
    <n v="367"/>
    <m/>
    <n v="3"/>
    <n v="174"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8"/>
    <d v="2020-10-20T11:49:10"/>
    <n v="11"/>
    <m/>
    <m/>
    <n v="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9"/>
    <d v="2020-10-20T11:49:10"/>
    <n v="26"/>
    <m/>
    <m/>
    <m/>
    <m/>
    <n v="4"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10"/>
    <d v="2020-10-20T11:49:10"/>
    <n v="804"/>
    <m/>
    <m/>
    <m/>
    <m/>
    <n v="210"/>
    <n v="338"/>
    <n v="2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24"/>
    <d v="2020-10-20T11:49:10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11"/>
    <d v="2020-10-20T11:49:10"/>
    <n v="194"/>
    <m/>
    <m/>
    <m/>
    <m/>
    <m/>
    <m/>
    <m/>
    <n v="63"/>
    <m/>
    <n v="13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12"/>
    <d v="2020-10-20T11:49:10"/>
    <n v="32"/>
    <m/>
    <m/>
    <m/>
    <n v="6"/>
    <n v="4"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13"/>
    <d v="2020-10-20T11:49:10"/>
    <n v="4"/>
    <m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14"/>
    <d v="2020-10-20T11:49:10"/>
    <n v="20"/>
    <m/>
    <m/>
    <m/>
    <n v="3"/>
    <n v="2"/>
    <n v="6"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15"/>
    <d v="2020-10-20T11:49:1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16"/>
    <d v="2020-10-20T11:49:10"/>
    <n v="717"/>
    <m/>
    <n v="2"/>
    <n v="87"/>
    <n v="95"/>
    <n v="105"/>
    <n v="169"/>
    <n v="130"/>
    <n v="63"/>
    <m/>
    <n v="6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17"/>
    <d v="2020-10-20T11:49:10"/>
    <n v="26"/>
    <m/>
    <m/>
    <m/>
    <n v="7"/>
    <n v="6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25"/>
    <d v="2020-10-20T11:49:10"/>
    <n v="54"/>
    <n v="0"/>
    <n v="10"/>
    <n v="54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37"/>
    <d v="2020-10-20T11:49:10"/>
    <n v="8"/>
    <n v="0"/>
    <n v="1"/>
    <n v="8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18"/>
    <d v="2020-10-20T11:49:10"/>
    <n v="177"/>
    <n v="0"/>
    <n v="16"/>
    <n v="177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19"/>
    <d v="2020-10-20T11:49:10"/>
    <n v="1042"/>
    <n v="3"/>
    <n v="157"/>
    <n v="1042"/>
    <n v="3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20"/>
    <d v="2020-10-20T11:49:10"/>
    <n v="1042"/>
    <n v="10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7"/>
    <x v="21"/>
    <d v="2020-10-20T11:49:10"/>
    <n v="177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8"/>
    <x v="0"/>
    <d v="2020-10-20T11:51:30"/>
    <n v="6"/>
    <m/>
    <m/>
    <n v="2.4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8"/>
    <x v="28"/>
    <d v="2020-10-20T11:51:30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8"/>
    <x v="23"/>
    <d v="2020-10-20T11:51:30"/>
    <n v="5"/>
    <m/>
    <n v="3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8"/>
    <x v="7"/>
    <d v="2020-10-20T11:51:30"/>
    <n v="161"/>
    <n v="4"/>
    <n v="11"/>
    <n v="94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9"/>
    <x v="1"/>
    <d v="2020-10-20T11:51:46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9"/>
    <x v="3"/>
    <d v="2020-10-20T11:51:46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9"/>
    <x v="6"/>
    <d v="2020-10-20T11:51:46"/>
    <n v="11.25"/>
    <n v="7.26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9"/>
    <x v="23"/>
    <d v="2020-10-20T11:51:46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9"/>
    <x v="7"/>
    <d v="2020-10-20T11:51:46"/>
    <n v="349"/>
    <n v="0"/>
    <n v="16"/>
    <n v="174"/>
    <n v="158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9"/>
    <x v="8"/>
    <d v="2020-10-20T11:51:46"/>
    <n v="10"/>
    <m/>
    <n v="1"/>
    <n v="4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9"/>
    <x v="9"/>
    <d v="2020-10-20T11:51:4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9"/>
    <x v="10"/>
    <d v="2020-10-20T11:51:46"/>
    <n v="789"/>
    <m/>
    <m/>
    <m/>
    <m/>
    <n v="178"/>
    <n v="338"/>
    <n v="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9"/>
    <x v="24"/>
    <d v="2020-10-20T11:51:4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9"/>
    <x v="11"/>
    <d v="2020-10-20T11:51:46"/>
    <n v="208"/>
    <m/>
    <m/>
    <m/>
    <m/>
    <m/>
    <m/>
    <m/>
    <n v="104"/>
    <m/>
    <n v="10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9"/>
    <x v="12"/>
    <d v="2020-10-20T11:51:46"/>
    <n v="6"/>
    <m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9"/>
    <x v="13"/>
    <d v="2020-10-20T11:51:46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9"/>
    <x v="14"/>
    <d v="2020-10-20T11:51:46"/>
    <n v="4"/>
    <m/>
    <m/>
    <n v="1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9"/>
    <x v="16"/>
    <d v="2020-10-20T11:51:46"/>
    <n v="732"/>
    <n v="0"/>
    <n v="9"/>
    <n v="87"/>
    <n v="79"/>
    <n v="89"/>
    <n v="169"/>
    <n v="141"/>
    <n v="105"/>
    <m/>
    <n v="5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9"/>
    <x v="17"/>
    <d v="2020-10-20T11:51:46"/>
    <n v="12"/>
    <m/>
    <m/>
    <m/>
    <n v="3"/>
    <n v="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9"/>
    <x v="18"/>
    <d v="2020-10-20T11:51:46"/>
    <n v="91"/>
    <m/>
    <n v="24"/>
    <n v="91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9"/>
    <x v="19"/>
    <d v="2020-10-20T11:51:46"/>
    <n v="653"/>
    <m/>
    <n v="189"/>
    <n v="653"/>
    <m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9"/>
    <x v="20"/>
    <d v="2020-10-20T11:51:46"/>
    <n v="715"/>
    <n v="7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9"/>
    <x v="21"/>
    <d v="2020-10-20T11:51:46"/>
    <n v="91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5"/>
    <x v="11"/>
    <d v="2020-10-20T15:14:40"/>
    <n v="44"/>
    <m/>
    <m/>
    <m/>
    <m/>
    <m/>
    <m/>
    <m/>
    <n v="24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5"/>
    <x v="12"/>
    <d v="2020-10-20T15:14:40"/>
    <n v="6"/>
    <m/>
    <m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5"/>
    <x v="14"/>
    <d v="2020-10-20T15:14:40"/>
    <n v="4"/>
    <m/>
    <m/>
    <n v="1"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5"/>
    <x v="16"/>
    <d v="2020-10-20T15:14:40"/>
    <n v="184"/>
    <m/>
    <m/>
    <n v="25"/>
    <n v="18"/>
    <n v="20"/>
    <n v="47"/>
    <n v="40"/>
    <n v="24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5"/>
    <x v="18"/>
    <d v="2020-10-20T15:14:40"/>
    <n v="153"/>
    <m/>
    <n v="8"/>
    <n v="153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8"/>
    <x v="8"/>
    <d v="2020-10-20T11:51:30"/>
    <n v="3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8"/>
    <x v="9"/>
    <d v="2020-10-20T11:51:30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8"/>
    <x v="10"/>
    <d v="2020-10-20T11:51:30"/>
    <n v="412"/>
    <m/>
    <m/>
    <m/>
    <m/>
    <n v="80"/>
    <n v="166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8"/>
    <x v="24"/>
    <d v="2020-10-20T11:51:30"/>
    <n v="11"/>
    <m/>
    <m/>
    <m/>
    <m/>
    <m/>
    <m/>
    <m/>
    <m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8"/>
    <x v="11"/>
    <d v="2020-10-20T11:51:30"/>
    <n v="84"/>
    <m/>
    <m/>
    <m/>
    <m/>
    <m/>
    <m/>
    <m/>
    <n v="49"/>
    <m/>
    <n v="34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8"/>
    <x v="12"/>
    <d v="2020-10-20T11:51:30"/>
    <n v="14"/>
    <m/>
    <m/>
    <m/>
    <n v="2"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8"/>
    <x v="14"/>
    <d v="2020-10-20T11:51:30"/>
    <n v="12"/>
    <m/>
    <n v="1"/>
    <m/>
    <n v="1"/>
    <n v="1"/>
    <n v="3"/>
    <n v="2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8"/>
    <x v="16"/>
    <d v="2020-10-20T11:51:30"/>
    <n v="357"/>
    <n v="2"/>
    <n v="6"/>
    <n v="47"/>
    <n v="26"/>
    <n v="40"/>
    <n v="83"/>
    <n v="86"/>
    <n v="49"/>
    <m/>
    <n v="17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8"/>
    <x v="25"/>
    <d v="2020-10-20T11:51:3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8"/>
    <x v="26"/>
    <d v="2020-10-20T11:51:30"/>
    <n v="8"/>
    <m/>
    <n v="1"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8"/>
    <x v="27"/>
    <d v="2020-10-20T11:51:3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8"/>
    <x v="18"/>
    <d v="2020-10-20T11:51:30"/>
    <n v="8"/>
    <m/>
    <n v="4"/>
    <n v="8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8"/>
    <x v="19"/>
    <d v="2020-10-20T11:51:30"/>
    <n v="91"/>
    <n v="1"/>
    <n v="21"/>
    <n v="91"/>
    <n v="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8"/>
    <x v="20"/>
    <d v="2020-10-20T11:51:30"/>
    <n v="164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318"/>
    <x v="21"/>
    <d v="2020-10-20T11:51:3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19"/>
    <x v="0"/>
    <d v="2020-10-20T11:51:46"/>
    <n v="34.799999999999997"/>
    <m/>
    <n v="4.4000000000000004"/>
    <n v="10.4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5"/>
    <x v="19"/>
    <d v="2020-10-20T15:14:40"/>
    <n v="229"/>
    <m/>
    <n v="42"/>
    <n v="229"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5"/>
    <x v="20"/>
    <d v="2020-10-20T15:14:40"/>
    <n v="229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15"/>
    <x v="21"/>
    <d v="2020-10-20T15:14:40"/>
    <n v="153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1"/>
    <x v="5"/>
    <d v="2020-10-20T15:17:3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1"/>
    <x v="6"/>
    <d v="2020-10-20T15:17:39"/>
    <n v="3.27"/>
    <m/>
    <m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1"/>
    <x v="7"/>
    <d v="2020-10-20T15:17:39"/>
    <n v="98"/>
    <n v="2"/>
    <n v="0"/>
    <n v="46"/>
    <n v="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1"/>
    <x v="9"/>
    <d v="2020-10-20T15:17:3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1"/>
    <x v="10"/>
    <d v="2020-10-20T15:17:39"/>
    <n v="247"/>
    <m/>
    <m/>
    <m/>
    <m/>
    <n v="34"/>
    <n v="138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1"/>
    <x v="20"/>
    <d v="2020-10-20T15:17:39"/>
    <n v="174"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1"/>
    <x v="21"/>
    <d v="2020-10-20T15:17:39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0"/>
    <d v="2020-10-20T15:18:20"/>
    <n v="22"/>
    <m/>
    <m/>
    <n v="13.2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1"/>
    <d v="2020-10-20T15:18:20"/>
    <n v="27"/>
    <m/>
    <n v="3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28"/>
    <d v="2020-10-20T15:18:20"/>
    <n v="7.2"/>
    <m/>
    <m/>
    <m/>
    <n v="4.400000000000000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3"/>
    <d v="2020-10-20T15:18:20"/>
    <n v="20"/>
    <m/>
    <m/>
    <m/>
    <m/>
    <n v="6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29"/>
    <d v="2020-10-20T15:18:20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22"/>
    <d v="2020-10-20T15:18:20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6"/>
    <d v="2020-10-20T15:18:20"/>
    <n v="6.17"/>
    <n v="1.82"/>
    <m/>
    <n v="4.36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23"/>
    <d v="2020-10-20T15:18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7"/>
    <d v="2020-10-20T15:18:20"/>
    <n v="325"/>
    <n v="2"/>
    <n v="1"/>
    <n v="16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8"/>
    <d v="2020-10-20T15:18:20"/>
    <n v="7"/>
    <m/>
    <m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9"/>
    <d v="2020-10-20T15:18:20"/>
    <n v="6"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10"/>
    <d v="2020-10-20T15:18:20"/>
    <n v="598"/>
    <m/>
    <m/>
    <m/>
    <m/>
    <n v="156"/>
    <n v="262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24"/>
    <d v="2020-10-20T15:18:20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11"/>
    <d v="2020-10-20T15:18:20"/>
    <n v="142"/>
    <m/>
    <m/>
    <m/>
    <m/>
    <m/>
    <m/>
    <m/>
    <n v="63"/>
    <m/>
    <n v="7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12"/>
    <d v="2020-10-20T15:18:20"/>
    <n v="8"/>
    <m/>
    <m/>
    <m/>
    <n v="2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13"/>
    <d v="2020-10-20T15:18:20"/>
    <n v="5"/>
    <n v="1"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14"/>
    <d v="2020-10-20T15:18:20"/>
    <n v="8"/>
    <m/>
    <m/>
    <m/>
    <n v="1"/>
    <n v="1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16"/>
    <d v="2020-10-20T15:18:20"/>
    <n v="568"/>
    <n v="2"/>
    <n v="1"/>
    <n v="83"/>
    <n v="78"/>
    <n v="78"/>
    <n v="131"/>
    <n v="91"/>
    <n v="63"/>
    <m/>
    <n v="3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17"/>
    <d v="2020-10-20T15:18:20"/>
    <n v="26"/>
    <m/>
    <n v="2"/>
    <n v="4"/>
    <n v="8"/>
    <n v="3"/>
    <n v="4"/>
    <n v="3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18"/>
    <d v="2020-10-20T15:18:20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19"/>
    <d v="2020-10-20T15:18:20"/>
    <n v="657"/>
    <m/>
    <m/>
    <n v="6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20"/>
    <d v="2020-10-20T15:18:20"/>
    <n v="657"/>
    <n v="6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2"/>
    <x v="21"/>
    <d v="2020-10-20T15:18:20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30"/>
    <d v="2020-10-20T15:18:45"/>
    <n v="23.6"/>
    <m/>
    <n v="6.8"/>
    <n v="1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31"/>
    <d v="2020-10-20T15:18:45"/>
    <n v="0.8"/>
    <m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0"/>
    <d v="2020-10-20T15:18:4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1"/>
    <d v="2020-10-20T15:18:45"/>
    <n v="38"/>
    <n v="4"/>
    <n v="4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28"/>
    <d v="2020-10-20T15:18:45"/>
    <n v="12.4"/>
    <m/>
    <m/>
    <n v="8.8000000000000007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3"/>
    <d v="2020-10-20T15:18:45"/>
    <n v="98"/>
    <m/>
    <m/>
    <m/>
    <m/>
    <n v="20"/>
    <n v="4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29"/>
    <d v="2020-10-20T15:18:4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22"/>
    <d v="2020-10-20T15:18:45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6"/>
    <d v="2020-10-20T15:18:45"/>
    <n v="23.96"/>
    <n v="7.99"/>
    <n v="15.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23"/>
    <d v="2020-10-20T15:18:45"/>
    <n v="35"/>
    <m/>
    <n v="6"/>
    <n v="2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32"/>
    <d v="2020-10-20T15:18:45"/>
    <n v="7"/>
    <m/>
    <n v="2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7"/>
    <d v="2020-10-20T15:18:45"/>
    <n v="298"/>
    <n v="3"/>
    <n v="7"/>
    <n v="156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39"/>
    <d v="2020-10-20T15:18:4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8"/>
    <d v="2020-10-20T15:18:45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9"/>
    <d v="2020-10-20T15:18:4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10"/>
    <d v="2020-10-20T15:18:45"/>
    <n v="670"/>
    <m/>
    <m/>
    <m/>
    <m/>
    <n v="124"/>
    <n v="304"/>
    <n v="2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24"/>
    <d v="2020-10-20T15:18:45"/>
    <n v="21"/>
    <m/>
    <m/>
    <m/>
    <m/>
    <m/>
    <m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11"/>
    <d v="2020-10-20T15:18:45"/>
    <n v="141"/>
    <m/>
    <m/>
    <m/>
    <m/>
    <m/>
    <m/>
    <m/>
    <n v="65"/>
    <m/>
    <n v="7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12"/>
    <d v="2020-10-20T15:18:45"/>
    <n v="27"/>
    <m/>
    <n v="1"/>
    <n v="14"/>
    <n v="8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13"/>
    <d v="2020-10-20T15:18:45"/>
    <n v="13"/>
    <n v="2"/>
    <n v="4"/>
    <m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14"/>
    <d v="2020-10-20T15:18:45"/>
    <n v="22"/>
    <m/>
    <n v="2"/>
    <n v="7"/>
    <n v="4"/>
    <m/>
    <n v="1"/>
    <n v="1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16"/>
    <d v="2020-10-20T15:18:45"/>
    <n v="592"/>
    <n v="2"/>
    <n v="4"/>
    <n v="78"/>
    <n v="66"/>
    <n v="62"/>
    <n v="152"/>
    <n v="123"/>
    <n v="65"/>
    <m/>
    <n v="3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17"/>
    <d v="2020-10-20T15:18:45"/>
    <n v="69"/>
    <n v="2"/>
    <n v="2"/>
    <n v="6"/>
    <n v="9"/>
    <n v="10"/>
    <n v="20"/>
    <n v="19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25"/>
    <d v="2020-10-20T15:18:45"/>
    <n v="38"/>
    <m/>
    <n v="8"/>
    <n v="3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18"/>
    <d v="2020-10-20T15:18:45"/>
    <n v="55"/>
    <n v="2"/>
    <n v="11"/>
    <n v="55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19"/>
    <d v="2020-10-20T15:18:45"/>
    <n v="1519"/>
    <n v="13"/>
    <n v="234"/>
    <n v="1519"/>
    <n v="13"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20"/>
    <d v="2020-10-20T15:18:45"/>
    <n v="1519"/>
    <n v="15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33"/>
    <d v="2020-10-20T15:18:4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21"/>
    <d v="2020-10-20T15:18:45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323"/>
    <x v="34"/>
    <d v="2020-10-20T15:18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4"/>
    <x v="0"/>
    <d v="2020-10-20T15:19:06"/>
    <n v="4500"/>
    <n v="45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4"/>
    <x v="1"/>
    <d v="2020-10-20T15:19:0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4"/>
    <x v="6"/>
    <d v="2020-10-20T15:19:06"/>
    <n v="2904"/>
    <n v="29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4"/>
    <x v="7"/>
    <d v="2020-10-20T15:19:06"/>
    <n v="85"/>
    <m/>
    <n v="3"/>
    <n v="3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4"/>
    <x v="8"/>
    <d v="2020-10-20T15:19:06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4"/>
    <x v="9"/>
    <d v="2020-10-20T15:19:06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4"/>
    <x v="10"/>
    <d v="2020-10-20T15:19:06"/>
    <n v="223"/>
    <m/>
    <m/>
    <m/>
    <m/>
    <n v="52"/>
    <n v="88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4"/>
    <x v="11"/>
    <d v="2020-10-20T15:19:06"/>
    <n v="36"/>
    <m/>
    <m/>
    <m/>
    <m/>
    <m/>
    <m/>
    <m/>
    <n v="11"/>
    <m/>
    <n v="2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4"/>
    <x v="12"/>
    <d v="2020-10-20T15:19:06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4"/>
    <x v="13"/>
    <d v="2020-10-20T15:19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4"/>
    <x v="14"/>
    <d v="2020-10-20T15:19:06"/>
    <n v="4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4"/>
    <x v="16"/>
    <d v="2020-10-20T15:19:06"/>
    <n v="180"/>
    <m/>
    <n v="3"/>
    <n v="18"/>
    <n v="23"/>
    <n v="25"/>
    <n v="44"/>
    <n v="42"/>
    <n v="11"/>
    <m/>
    <n v="1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4"/>
    <x v="17"/>
    <d v="2020-10-20T15:19:0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4"/>
    <x v="18"/>
    <d v="2020-10-20T15:19:06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4"/>
    <x v="19"/>
    <d v="2020-10-20T15:19:06"/>
    <n v="363"/>
    <n v="3"/>
    <n v="8"/>
    <n v="363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4"/>
    <x v="20"/>
    <d v="2020-10-20T15:19:06"/>
    <n v="377"/>
    <n v="3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324"/>
    <x v="21"/>
    <d v="2020-10-20T15:19:0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0"/>
    <d v="2020-10-20T15:19:59"/>
    <n v="25.65"/>
    <n v="0"/>
    <n v="4.5"/>
    <n v="13.5"/>
    <n v="7.6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1"/>
    <d v="2020-10-20T15:19:59"/>
    <n v="7"/>
    <n v="1"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3"/>
    <d v="2020-10-20T15:19:59"/>
    <n v="20"/>
    <m/>
    <m/>
    <m/>
    <m/>
    <n v="6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29"/>
    <d v="2020-10-20T15:19:59"/>
    <n v="3"/>
    <m/>
    <m/>
    <m/>
    <m/>
    <m/>
    <m/>
    <m/>
    <n v="0"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22"/>
    <d v="2020-10-20T15:19:59"/>
    <n v="4"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5"/>
    <d v="2020-10-20T15:19:59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6"/>
    <d v="2020-10-20T15:19:59"/>
    <n v="3.99"/>
    <n v="0"/>
    <n v="3.9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23"/>
    <d v="2020-10-20T15:19:59"/>
    <n v="2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326"/>
    <x v="1"/>
    <d v="2020-10-20T15:20:3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326"/>
    <x v="3"/>
    <d v="2020-10-20T15:20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326"/>
    <x v="7"/>
    <d v="2020-10-20T15:20:36"/>
    <n v="143"/>
    <n v="5"/>
    <n v="6"/>
    <n v="68"/>
    <n v="6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326"/>
    <x v="9"/>
    <d v="2020-10-20T15:20:3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326"/>
    <x v="10"/>
    <d v="2020-10-20T15:20:36"/>
    <n v="312"/>
    <m/>
    <m/>
    <m/>
    <m/>
    <n v="62"/>
    <n v="102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326"/>
    <x v="11"/>
    <d v="2020-10-20T15:20:36"/>
    <n v="62"/>
    <m/>
    <m/>
    <m/>
    <m/>
    <m/>
    <m/>
    <m/>
    <n v="21"/>
    <m/>
    <n v="3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326"/>
    <x v="12"/>
    <d v="2020-10-20T15:20:3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326"/>
    <x v="14"/>
    <d v="2020-10-20T15:20:36"/>
    <n v="3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0"/>
    <x v="10"/>
    <d v="2020-10-20T15:20:53"/>
    <n v="46"/>
    <m/>
    <m/>
    <m/>
    <m/>
    <n v="6"/>
    <n v="2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0"/>
    <x v="11"/>
    <d v="2020-10-20T15:20:53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0"/>
    <x v="12"/>
    <d v="2020-10-20T15:20:5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0"/>
    <x v="16"/>
    <d v="2020-10-20T15:20:53"/>
    <n v="34"/>
    <m/>
    <m/>
    <n v="1"/>
    <n v="6"/>
    <n v="3"/>
    <n v="14"/>
    <n v="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0"/>
    <x v="19"/>
    <d v="2020-10-20T15:20:53"/>
    <n v="81"/>
    <m/>
    <n v="43"/>
    <n v="81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0"/>
    <x v="20"/>
    <d v="2020-10-20T15:20:53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1"/>
    <x v="23"/>
    <d v="2020-10-20T15:21:1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1"/>
    <x v="7"/>
    <d v="2020-10-20T15:21:18"/>
    <n v="14"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1"/>
    <x v="10"/>
    <d v="2020-10-20T15:21:18"/>
    <n v="42"/>
    <m/>
    <m/>
    <m/>
    <m/>
    <n v="6"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1"/>
    <x v="11"/>
    <d v="2020-10-20T15:21:18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1"/>
    <x v="12"/>
    <d v="2020-10-20T15:21:1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1"/>
    <x v="14"/>
    <d v="2020-10-20T15:21:1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1"/>
    <x v="16"/>
    <d v="2020-10-20T15:21:18"/>
    <n v="32"/>
    <m/>
    <m/>
    <n v="5"/>
    <n v="2"/>
    <n v="3"/>
    <n v="11"/>
    <n v="7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1"/>
    <x v="19"/>
    <d v="2020-10-20T15:21:18"/>
    <n v="61"/>
    <m/>
    <n v="76"/>
    <n v="61"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1"/>
    <x v="20"/>
    <d v="2020-10-20T15:21:18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2"/>
    <x v="28"/>
    <d v="2020-10-20T15:21:3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7"/>
    <d v="2020-10-20T15:19:59"/>
    <n v="354"/>
    <n v="2"/>
    <n v="24"/>
    <n v="146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8"/>
    <d v="2020-10-20T15:19:59"/>
    <n v="6"/>
    <n v="0"/>
    <n v="1"/>
    <n v="3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9"/>
    <d v="2020-10-20T15:19:59"/>
    <n v="34"/>
    <m/>
    <m/>
    <m/>
    <m/>
    <n v="6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10"/>
    <d v="2020-10-20T15:19:59"/>
    <n v="782"/>
    <m/>
    <m/>
    <m/>
    <m/>
    <n v="172"/>
    <n v="308"/>
    <n v="3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24"/>
    <d v="2020-10-20T15:19:59"/>
    <n v="12"/>
    <m/>
    <m/>
    <m/>
    <m/>
    <m/>
    <m/>
    <m/>
    <m/>
    <n v="1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11"/>
    <d v="2020-10-20T15:19:59"/>
    <n v="179"/>
    <m/>
    <m/>
    <m/>
    <m/>
    <m/>
    <m/>
    <m/>
    <n v="93"/>
    <m/>
    <n v="8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12"/>
    <d v="2020-10-20T15:19:59"/>
    <n v="36"/>
    <m/>
    <n v="0"/>
    <n v="0"/>
    <n v="2"/>
    <n v="6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13"/>
    <d v="2020-10-20T15:19:59"/>
    <n v="5"/>
    <n v="0"/>
    <n v="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14"/>
    <d v="2020-10-20T15:19:59"/>
    <n v="22"/>
    <n v="0"/>
    <n v="0"/>
    <n v="0"/>
    <n v="1"/>
    <n v="3"/>
    <n v="6"/>
    <n v="8"/>
    <m/>
    <n v="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16"/>
    <d v="2020-10-20T15:19:59"/>
    <n v="707"/>
    <n v="1"/>
    <n v="12"/>
    <n v="73"/>
    <n v="91"/>
    <n v="86"/>
    <n v="154"/>
    <n v="154"/>
    <n v="93"/>
    <m/>
    <n v="4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17"/>
    <d v="2020-10-20T15:19:59"/>
    <n v="16"/>
    <n v="1"/>
    <n v="0"/>
    <n v="0"/>
    <n v="3"/>
    <n v="3"/>
    <n v="4"/>
    <n v="3"/>
    <n v="0"/>
    <m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25"/>
    <d v="2020-10-20T15:19:59"/>
    <n v="3"/>
    <n v="0"/>
    <n v="11"/>
    <n v="3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18"/>
    <d v="2020-10-20T15:19:59"/>
    <n v="23"/>
    <n v="2"/>
    <n v="40"/>
    <n v="23"/>
    <n v="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19"/>
    <d v="2020-10-20T15:19:59"/>
    <n v="316"/>
    <n v="2"/>
    <n v="411"/>
    <n v="316"/>
    <n v="2"/>
    <n v="4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20"/>
    <d v="2020-10-20T15:19:59"/>
    <n v="316"/>
    <n v="3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325"/>
    <x v="21"/>
    <d v="2020-10-20T15:19:59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326"/>
    <x v="16"/>
    <d v="2020-10-20T15:20:36"/>
    <n v="276"/>
    <n v="3"/>
    <n v="4"/>
    <n v="34"/>
    <n v="31"/>
    <n v="31"/>
    <n v="51"/>
    <n v="76"/>
    <n v="23"/>
    <m/>
    <n v="1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326"/>
    <x v="17"/>
    <d v="2020-10-20T15:20:36"/>
    <n v="3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326"/>
    <x v="26"/>
    <d v="2020-10-20T15:20:36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326"/>
    <x v="27"/>
    <d v="2020-10-20T15:20:3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326"/>
    <x v="19"/>
    <d v="2020-10-20T15:20:36"/>
    <n v="194"/>
    <m/>
    <n v="50"/>
    <n v="194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326"/>
    <x v="20"/>
    <d v="2020-10-20T15:20:36"/>
    <n v="194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0"/>
    <x v="7"/>
    <d v="2020-10-20T15:20:53"/>
    <n v="14"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0"/>
    <x v="9"/>
    <d v="2020-10-20T15:20:5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2"/>
    <x v="7"/>
    <d v="2020-10-20T15:21:34"/>
    <n v="27"/>
    <m/>
    <n v="1"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2"/>
    <x v="8"/>
    <d v="2020-10-20T15:21:3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2"/>
    <x v="9"/>
    <d v="2020-10-20T15:21:34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2"/>
    <x v="10"/>
    <d v="2020-10-20T15:21:34"/>
    <n v="66"/>
    <m/>
    <m/>
    <m/>
    <m/>
    <n v="4"/>
    <n v="2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2"/>
    <x v="11"/>
    <d v="2020-10-20T15:21:34"/>
    <n v="13"/>
    <m/>
    <m/>
    <m/>
    <m/>
    <m/>
    <m/>
    <m/>
    <n v="1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2"/>
    <x v="12"/>
    <d v="2020-10-20T15:21:34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2"/>
    <x v="14"/>
    <d v="2020-10-20T15:21:34"/>
    <n v="4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2"/>
    <x v="16"/>
    <d v="2020-10-20T15:21:34"/>
    <n v="60"/>
    <m/>
    <n v="1"/>
    <n v="5"/>
    <n v="8"/>
    <n v="2"/>
    <n v="14"/>
    <n v="17"/>
    <n v="1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2"/>
    <x v="19"/>
    <d v="2020-10-20T15:21:34"/>
    <n v="132"/>
    <m/>
    <n v="32"/>
    <n v="132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02"/>
    <x v="20"/>
    <d v="2020-10-20T15:21:34"/>
    <n v="132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4"/>
    <x v="19"/>
    <d v="2020-10-20T15:21:55"/>
    <n v="30"/>
    <n v="0"/>
    <n v="0"/>
    <n v="3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4"/>
    <x v="20"/>
    <d v="2020-10-20T15:21:55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5"/>
    <x v="5"/>
    <d v="2020-10-20T15:22:0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5"/>
    <x v="23"/>
    <d v="2020-10-20T15:22:09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5"/>
    <x v="7"/>
    <d v="2020-10-20T15:22:09"/>
    <n v="38"/>
    <n v="0"/>
    <n v="2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5"/>
    <x v="9"/>
    <d v="2020-10-20T15:22:0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5"/>
    <x v="10"/>
    <d v="2020-10-20T15:22:09"/>
    <n v="70"/>
    <m/>
    <m/>
    <m/>
    <m/>
    <n v="12"/>
    <n v="4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5"/>
    <x v="11"/>
    <d v="2020-10-20T15:22:09"/>
    <n v="18"/>
    <m/>
    <m/>
    <m/>
    <m/>
    <m/>
    <m/>
    <m/>
    <n v="6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5"/>
    <x v="12"/>
    <d v="2020-10-20T15:22:09"/>
    <n v="6"/>
    <m/>
    <m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5"/>
    <x v="13"/>
    <d v="2020-10-20T15:22:0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5"/>
    <x v="14"/>
    <d v="2020-10-20T15:22:09"/>
    <n v="3"/>
    <m/>
    <m/>
    <n v="1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5"/>
    <x v="16"/>
    <d v="2020-10-20T15:22:09"/>
    <n v="66"/>
    <n v="0"/>
    <n v="1"/>
    <n v="9"/>
    <n v="9"/>
    <n v="6"/>
    <n v="21"/>
    <n v="8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5"/>
    <x v="18"/>
    <d v="2020-10-20T15:22:09"/>
    <n v="3"/>
    <m/>
    <n v="0"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5"/>
    <x v="19"/>
    <d v="2020-10-20T15:22:09"/>
    <n v="115"/>
    <n v="2"/>
    <n v="35"/>
    <n v="115"/>
    <n v="2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5"/>
    <x v="20"/>
    <d v="2020-10-20T15:22:09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5"/>
    <x v="21"/>
    <d v="2020-10-20T15:22:0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7"/>
    <x v="7"/>
    <d v="2020-10-20T15:22:23"/>
    <n v="4"/>
    <n v="0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7"/>
    <x v="10"/>
    <d v="2020-10-20T15:22:23"/>
    <n v="20"/>
    <m/>
    <m/>
    <m/>
    <m/>
    <n v="6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7"/>
    <x v="16"/>
    <d v="2020-10-20T15:22:23"/>
    <n v="12"/>
    <n v="0"/>
    <n v="0"/>
    <n v="1"/>
    <n v="1"/>
    <n v="3"/>
    <n v="4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7"/>
    <x v="18"/>
    <d v="2020-10-20T15:22:2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7"/>
    <x v="19"/>
    <d v="2020-10-20T15:22:23"/>
    <n v="46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7"/>
    <x v="20"/>
    <d v="2020-10-20T15:22:23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105407"/>
    <x v="21"/>
    <d v="2020-10-20T15:22:2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09"/>
    <x v="23"/>
    <d v="2020-10-20T15:22:4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09"/>
    <x v="7"/>
    <d v="2020-10-20T15:22:4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09"/>
    <x v="10"/>
    <d v="2020-10-20T15:22:47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09"/>
    <x v="12"/>
    <d v="2020-10-20T15:22:4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09"/>
    <x v="14"/>
    <d v="2020-10-20T15:22:47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09"/>
    <x v="16"/>
    <d v="2020-10-20T15:22:47"/>
    <n v="4"/>
    <m/>
    <m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09"/>
    <x v="18"/>
    <d v="2020-10-20T15:22:47"/>
    <n v="3"/>
    <n v="1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09"/>
    <x v="19"/>
    <d v="2020-10-20T15:22:47"/>
    <n v="22"/>
    <m/>
    <n v="4"/>
    <n v="2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09"/>
    <x v="20"/>
    <d v="2020-10-20T15:22:47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09"/>
    <x v="21"/>
    <d v="2020-10-20T15:22:4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0"/>
    <x v="29"/>
    <d v="2020-10-20T15:25:2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0"/>
    <x v="7"/>
    <d v="2020-10-20T15:25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0"/>
    <x v="10"/>
    <d v="2020-10-20T15:25:28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0"/>
    <x v="11"/>
    <d v="2020-10-20T15:25:2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0"/>
    <x v="16"/>
    <d v="2020-10-20T15:25:28"/>
    <n v="9"/>
    <m/>
    <m/>
    <m/>
    <n v="1"/>
    <n v="1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0"/>
    <x v="17"/>
    <d v="2020-10-20T15:25:28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0"/>
    <x v="18"/>
    <d v="2020-10-20T15:25:2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0"/>
    <x v="19"/>
    <d v="2020-10-20T15:25:28"/>
    <n v="55"/>
    <m/>
    <n v="1"/>
    <n v="5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0"/>
    <x v="20"/>
    <d v="2020-10-20T15:25:28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0"/>
    <x v="21"/>
    <d v="2020-10-20T15:25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1"/>
    <x v="7"/>
    <d v="2020-10-20T15:25:46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1"/>
    <x v="10"/>
    <d v="2020-10-20T15:25:46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1"/>
    <x v="11"/>
    <d v="2020-10-20T15:25:46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1"/>
    <x v="16"/>
    <d v="2020-10-20T15:25:46"/>
    <n v="10"/>
    <m/>
    <m/>
    <n v="1"/>
    <n v="2"/>
    <m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1"/>
    <x v="18"/>
    <d v="2020-10-20T15:25:46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1"/>
    <x v="19"/>
    <d v="2020-10-20T15:25:46"/>
    <n v="18"/>
    <m/>
    <n v="17"/>
    <n v="18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1"/>
    <x v="20"/>
    <d v="2020-10-20T15:25:4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3"/>
    <x v="10"/>
    <d v="2020-10-20T15:26:04"/>
    <n v="34"/>
    <m/>
    <m/>
    <m/>
    <m/>
    <n v="8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3"/>
    <x v="24"/>
    <d v="2020-10-20T15:26:0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3"/>
    <x v="11"/>
    <d v="2020-10-20T15:26:04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3"/>
    <x v="14"/>
    <d v="2020-10-20T15:26:04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3"/>
    <x v="16"/>
    <d v="2020-10-20T15:26:04"/>
    <n v="21"/>
    <m/>
    <m/>
    <m/>
    <m/>
    <n v="4"/>
    <n v="7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3"/>
    <x v="25"/>
    <d v="2020-10-20T15:26:0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3"/>
    <x v="18"/>
    <d v="2020-10-20T15:26:04"/>
    <n v="7"/>
    <m/>
    <n v="1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3"/>
    <x v="19"/>
    <d v="2020-10-20T15:26:04"/>
    <n v="83"/>
    <m/>
    <n v="12"/>
    <n v="83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3"/>
    <x v="20"/>
    <d v="2020-10-20T15:26:04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3"/>
    <x v="21"/>
    <d v="2020-10-20T15:26:0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4"/>
    <x v="23"/>
    <d v="2020-10-21T09:26:5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4"/>
    <x v="7"/>
    <d v="2020-10-21T09:26:58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6"/>
    <x v="25"/>
    <d v="2020-10-21T09:27:39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6"/>
    <x v="26"/>
    <d v="2020-10-21T09:27:3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6"/>
    <x v="27"/>
    <d v="2020-10-21T09:27:3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6"/>
    <x v="18"/>
    <d v="2020-10-21T09:27:39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6"/>
    <x v="19"/>
    <d v="2020-10-21T09:27:39"/>
    <n v="114"/>
    <m/>
    <n v="20"/>
    <n v="114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6"/>
    <x v="20"/>
    <d v="2020-10-21T09:27:39"/>
    <n v="114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6"/>
    <x v="21"/>
    <d v="2020-10-21T09:27:3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7"/>
    <x v="3"/>
    <d v="2020-10-21T09:27:5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4"/>
    <x v="10"/>
    <d v="2020-10-21T09:26:58"/>
    <n v="21"/>
    <m/>
    <m/>
    <m/>
    <m/>
    <n v="4"/>
    <n v="7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5"/>
    <x v="7"/>
    <d v="2020-10-21T09:27:21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5"/>
    <x v="10"/>
    <d v="2020-10-21T09:27:21"/>
    <n v="42"/>
    <m/>
    <m/>
    <m/>
    <m/>
    <n v="10"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5"/>
    <x v="11"/>
    <d v="2020-10-21T09:27:21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5"/>
    <x v="16"/>
    <d v="2020-10-21T09:27:21"/>
    <n v="29"/>
    <m/>
    <m/>
    <n v="2"/>
    <n v="1"/>
    <n v="5"/>
    <n v="9"/>
    <n v="7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5"/>
    <x v="18"/>
    <d v="2020-10-21T09:27:21"/>
    <n v="18"/>
    <m/>
    <n v="1"/>
    <n v="1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5"/>
    <x v="19"/>
    <d v="2020-10-21T09:27:21"/>
    <n v="154"/>
    <n v="1"/>
    <n v="9"/>
    <n v="154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5"/>
    <x v="20"/>
    <d v="2020-10-21T09:27:21"/>
    <n v="154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4"/>
    <x v="11"/>
    <d v="2020-10-21T09:26:58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4"/>
    <x v="12"/>
    <d v="2020-10-21T09:26:5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4"/>
    <x v="14"/>
    <d v="2020-10-21T09:26:5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4"/>
    <x v="16"/>
    <d v="2020-10-21T09:26:58"/>
    <n v="18"/>
    <m/>
    <m/>
    <n v="1"/>
    <n v="2"/>
    <n v="2"/>
    <n v="4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4"/>
    <x v="18"/>
    <d v="2020-10-21T09:26:58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4"/>
    <x v="19"/>
    <d v="2020-10-21T09:26:58"/>
    <n v="50"/>
    <n v="60"/>
    <n v="4"/>
    <n v="50"/>
    <n v="6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4"/>
    <x v="20"/>
    <d v="2020-10-21T09:26:58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5"/>
    <x v="21"/>
    <d v="2020-10-21T09:27:21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7"/>
    <x v="7"/>
    <d v="2020-10-21T09:27:5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7"/>
    <x v="10"/>
    <d v="2020-10-21T09:27:59"/>
    <n v="32"/>
    <m/>
    <m/>
    <m/>
    <m/>
    <n v="8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7"/>
    <x v="24"/>
    <d v="2020-10-21T09:27:5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7"/>
    <x v="11"/>
    <d v="2020-10-21T09:27:59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7"/>
    <x v="14"/>
    <d v="2020-10-21T09:27:59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7"/>
    <x v="16"/>
    <d v="2020-10-21T09:27:59"/>
    <n v="23"/>
    <m/>
    <m/>
    <m/>
    <n v="3"/>
    <n v="4"/>
    <n v="6"/>
    <n v="6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7"/>
    <x v="17"/>
    <d v="2020-10-21T09:27:59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7"/>
    <x v="25"/>
    <d v="2020-10-21T09:27:5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414"/>
    <x v="21"/>
    <d v="2020-10-21T09:26:5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6"/>
    <x v="7"/>
    <d v="2020-10-21T09:27:39"/>
    <n v="26"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6"/>
    <x v="9"/>
    <d v="2020-10-21T09:27:3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6"/>
    <x v="10"/>
    <d v="2020-10-21T09:27:39"/>
    <n v="56"/>
    <m/>
    <m/>
    <m/>
    <m/>
    <n v="14"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6"/>
    <x v="11"/>
    <d v="2020-10-21T09:27:39"/>
    <n v="18"/>
    <m/>
    <m/>
    <m/>
    <m/>
    <m/>
    <m/>
    <m/>
    <n v="6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6"/>
    <x v="12"/>
    <d v="2020-10-21T09:27:3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6"/>
    <x v="14"/>
    <d v="2020-10-21T09:27:39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6"/>
    <x v="16"/>
    <d v="2020-10-21T09:27:39"/>
    <n v="54"/>
    <m/>
    <m/>
    <n v="5"/>
    <n v="8"/>
    <n v="7"/>
    <n v="13"/>
    <n v="9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7"/>
    <x v="18"/>
    <d v="2020-10-21T09:27:59"/>
    <n v="11"/>
    <m/>
    <n v="10"/>
    <n v="11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7"/>
    <x v="19"/>
    <d v="2020-10-21T09:27:59"/>
    <n v="57"/>
    <m/>
    <n v="16"/>
    <n v="57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7"/>
    <x v="20"/>
    <d v="2020-10-21T09:27:59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7"/>
    <x v="21"/>
    <d v="2020-10-21T09:27:59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9"/>
    <x v="10"/>
    <d v="2020-10-21T09:28:18"/>
    <n v="6"/>
    <m/>
    <m/>
    <m/>
    <m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9"/>
    <x v="16"/>
    <d v="2020-10-21T09:28:18"/>
    <n v="3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9"/>
    <x v="18"/>
    <d v="2020-10-21T09:28:18"/>
    <n v="4"/>
    <m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9"/>
    <x v="19"/>
    <d v="2020-10-21T09:28:18"/>
    <n v="51"/>
    <m/>
    <n v="2"/>
    <n v="5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9"/>
    <x v="20"/>
    <d v="2020-10-21T09:28:18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19"/>
    <x v="21"/>
    <d v="2020-10-21T09:28:1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22"/>
    <x v="7"/>
    <d v="2020-10-21T09:28:38"/>
    <n v="14"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22"/>
    <x v="9"/>
    <d v="2020-10-21T09:28:3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22"/>
    <x v="10"/>
    <d v="2020-10-21T09:28:38"/>
    <n v="8"/>
    <m/>
    <m/>
    <m/>
    <m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22"/>
    <x v="12"/>
    <d v="2020-10-21T09:28:3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22"/>
    <x v="14"/>
    <d v="2020-10-21T09:28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22"/>
    <x v="16"/>
    <d v="2020-10-21T09:28:38"/>
    <n v="11"/>
    <m/>
    <m/>
    <n v="2"/>
    <n v="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22"/>
    <x v="25"/>
    <d v="2020-10-21T09:28:3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22"/>
    <x v="18"/>
    <d v="2020-10-21T09:28:3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22"/>
    <x v="19"/>
    <d v="2020-10-21T09:28:38"/>
    <n v="11"/>
    <m/>
    <n v="6"/>
    <n v="1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22"/>
    <x v="20"/>
    <d v="2020-10-21T09:28:38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22"/>
    <x v="21"/>
    <d v="2020-10-21T09:28:3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5"/>
    <x v="7"/>
    <d v="2020-10-21T09:29:18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5"/>
    <x v="10"/>
    <d v="2020-10-21T09:29:18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5"/>
    <x v="11"/>
    <d v="2020-10-21T09:29:1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5"/>
    <x v="16"/>
    <d v="2020-10-21T09:29:18"/>
    <n v="8"/>
    <m/>
    <m/>
    <n v="2"/>
    <n v="1"/>
    <n v="1"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5"/>
    <x v="19"/>
    <d v="2020-10-21T09:29:1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5"/>
    <x v="20"/>
    <d v="2020-10-21T09:29:1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7"/>
    <x v="7"/>
    <d v="2020-10-21T09:29:35"/>
    <n v="6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7"/>
    <x v="9"/>
    <d v="2020-10-21T09:29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7"/>
    <x v="10"/>
    <d v="2020-10-21T09:29:35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7"/>
    <x v="12"/>
    <d v="2020-10-21T09:29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7"/>
    <x v="14"/>
    <d v="2020-10-21T09:29:3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7"/>
    <x v="16"/>
    <d v="2020-10-21T09:29:35"/>
    <n v="9"/>
    <m/>
    <n v="1"/>
    <m/>
    <n v="2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7"/>
    <x v="25"/>
    <d v="2020-10-21T09:29:35"/>
    <n v="4"/>
    <m/>
    <n v="0"/>
    <n v="4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7"/>
    <x v="18"/>
    <d v="2020-10-21T09:29:3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7"/>
    <x v="19"/>
    <d v="2020-10-21T09:29:35"/>
    <n v="11"/>
    <m/>
    <n v="0"/>
    <n v="1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7"/>
    <x v="20"/>
    <d v="2020-10-21T09:29:35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7"/>
    <x v="21"/>
    <d v="2020-10-21T09:29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8"/>
    <x v="7"/>
    <d v="2020-10-21T09:29:56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8"/>
    <x v="10"/>
    <d v="2020-10-21T09:29:56"/>
    <n v="30"/>
    <m/>
    <m/>
    <m/>
    <m/>
    <n v="4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8"/>
    <x v="11"/>
    <d v="2020-10-21T09:29:5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8"/>
    <x v="16"/>
    <d v="2020-10-21T09:29:56"/>
    <n v="20"/>
    <m/>
    <m/>
    <m/>
    <n v="4"/>
    <n v="2"/>
    <n v="7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8"/>
    <x v="46"/>
    <d v="2020-10-21T09:29:5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8"/>
    <x v="18"/>
    <d v="2020-10-21T09:29:56"/>
    <m/>
    <m/>
    <n v="3"/>
    <n v="0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8"/>
    <x v="19"/>
    <d v="2020-10-21T09:29:56"/>
    <n v="72"/>
    <m/>
    <n v="17"/>
    <n v="72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8"/>
    <x v="20"/>
    <d v="2020-10-21T09:29:56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8"/>
    <x v="33"/>
    <d v="2020-10-21T09:29:5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28"/>
    <x v="34"/>
    <d v="2020-10-21T09:29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0"/>
    <x v="7"/>
    <d v="2020-10-21T09:30:1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0"/>
    <x v="9"/>
    <d v="2020-10-21T09:30:1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0"/>
    <x v="10"/>
    <d v="2020-10-21T09:30:13"/>
    <n v="14"/>
    <m/>
    <m/>
    <m/>
    <m/>
    <n v="2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0"/>
    <x v="12"/>
    <d v="2020-10-21T09:30:1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0"/>
    <x v="14"/>
    <d v="2020-10-21T09:30:1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0"/>
    <x v="16"/>
    <d v="2020-10-21T09:30:13"/>
    <n v="8"/>
    <m/>
    <m/>
    <n v="1"/>
    <m/>
    <n v="1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1"/>
    <x v="7"/>
    <d v="2020-10-21T09:30:3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1"/>
    <x v="10"/>
    <d v="2020-10-21T09:30:34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1"/>
    <x v="16"/>
    <d v="2020-10-21T09:30:34"/>
    <n v="9"/>
    <m/>
    <m/>
    <m/>
    <n v="2"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1"/>
    <x v="19"/>
    <d v="2020-10-21T09:30:3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1"/>
    <x v="20"/>
    <d v="2020-10-21T09:30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2"/>
    <x v="7"/>
    <d v="2020-10-21T09:30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2"/>
    <x v="9"/>
    <d v="2020-10-21T09:30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2"/>
    <x v="10"/>
    <d v="2020-10-21T09:30:53"/>
    <n v="28"/>
    <m/>
    <m/>
    <m/>
    <m/>
    <n v="2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2"/>
    <x v="11"/>
    <d v="2020-10-21T09:30:53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2"/>
    <x v="12"/>
    <d v="2020-10-21T09:30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2"/>
    <x v="14"/>
    <d v="2020-10-21T09:30:5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2"/>
    <x v="16"/>
    <d v="2020-10-21T09:30:53"/>
    <n v="19"/>
    <m/>
    <m/>
    <m/>
    <n v="1"/>
    <n v="1"/>
    <n v="7"/>
    <n v="6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2"/>
    <x v="18"/>
    <d v="2020-10-21T09:30:53"/>
    <n v="2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2"/>
    <x v="19"/>
    <d v="2020-10-21T09:30:53"/>
    <n v="10"/>
    <m/>
    <n v="9"/>
    <n v="10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2"/>
    <x v="20"/>
    <d v="2020-10-21T09:30:53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2"/>
    <x v="21"/>
    <d v="2020-10-21T09:30:5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33"/>
    <x v="19"/>
    <d v="2020-10-21T09:31:13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33"/>
    <x v="20"/>
    <d v="2020-10-21T09:31:1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34"/>
    <x v="6"/>
    <d v="2020-10-21T09:33:12"/>
    <n v="4.3600000000000003"/>
    <m/>
    <n v="4.36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34"/>
    <x v="7"/>
    <d v="2020-10-21T09:33:1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34"/>
    <x v="10"/>
    <d v="2020-10-21T09:33:12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34"/>
    <x v="11"/>
    <d v="2020-10-21T09:33:1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34"/>
    <x v="13"/>
    <d v="2020-10-21T09:33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34"/>
    <x v="16"/>
    <d v="2020-10-21T09:33:12"/>
    <n v="9"/>
    <m/>
    <m/>
    <n v="1"/>
    <m/>
    <n v="1"/>
    <n v="4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34"/>
    <x v="19"/>
    <d v="2020-10-21T09:33:1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34"/>
    <x v="20"/>
    <d v="2020-10-21T09:33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5"/>
    <x v="22"/>
    <d v="2020-10-21T09:34:1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5"/>
    <x v="23"/>
    <d v="2020-10-21T09:34:1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5"/>
    <x v="7"/>
    <d v="2020-10-21T09:34:16"/>
    <n v="12"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5"/>
    <x v="39"/>
    <d v="2020-10-21T09:34:1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5"/>
    <x v="9"/>
    <d v="2020-10-21T09:34:1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5"/>
    <x v="10"/>
    <d v="2020-10-21T09:34:16"/>
    <n v="50"/>
    <m/>
    <m/>
    <m/>
    <m/>
    <n v="18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5"/>
    <x v="11"/>
    <d v="2020-10-21T09:34:16"/>
    <n v="16"/>
    <m/>
    <m/>
    <m/>
    <m/>
    <m/>
    <m/>
    <m/>
    <n v="10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5"/>
    <x v="12"/>
    <d v="2020-10-21T09:34:1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6"/>
    <x v="10"/>
    <d v="2020-10-21T09:35:02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6"/>
    <x v="16"/>
    <d v="2020-10-21T09:35:02"/>
    <n v="3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6"/>
    <x v="18"/>
    <d v="2020-10-21T09:35:0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6"/>
    <x v="19"/>
    <d v="2020-10-21T09:35:02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6"/>
    <x v="20"/>
    <d v="2020-10-21T09:35:0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6"/>
    <x v="21"/>
    <d v="2020-10-21T09:35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7"/>
    <x v="23"/>
    <d v="2020-10-21T09:35:2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7"/>
    <x v="7"/>
    <d v="2020-10-21T09:35:26"/>
    <n v="14"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7"/>
    <x v="12"/>
    <d v="2020-10-21T09:35:26"/>
    <n v="6"/>
    <m/>
    <m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7"/>
    <x v="14"/>
    <d v="2020-10-21T09:35:26"/>
    <n v="3"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7"/>
    <x v="16"/>
    <d v="2020-10-21T09:35:26"/>
    <n v="21"/>
    <m/>
    <m/>
    <n v="5"/>
    <n v="2"/>
    <n v="3"/>
    <n v="4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7"/>
    <x v="25"/>
    <d v="2020-10-21T09:35:2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7"/>
    <x v="26"/>
    <d v="2020-10-21T09:35:26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7"/>
    <x v="18"/>
    <d v="2020-10-21T09:35:26"/>
    <n v="19"/>
    <n v="1"/>
    <m/>
    <n v="19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7"/>
    <x v="19"/>
    <d v="2020-10-21T09:35:26"/>
    <n v="99"/>
    <m/>
    <n v="22"/>
    <n v="99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7"/>
    <x v="20"/>
    <d v="2020-10-21T09:35:26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7"/>
    <x v="21"/>
    <d v="2020-10-21T09:35:26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9"/>
    <x v="7"/>
    <d v="2020-10-21T09:36:08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9"/>
    <x v="10"/>
    <d v="2020-10-21T09:36:08"/>
    <n v="9"/>
    <m/>
    <m/>
    <m/>
    <m/>
    <n v="4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9"/>
    <x v="11"/>
    <d v="2020-10-21T09:36:08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9"/>
    <x v="16"/>
    <d v="2020-10-21T09:36:08"/>
    <n v="10"/>
    <m/>
    <m/>
    <n v="1"/>
    <n v="1"/>
    <n v="2"/>
    <n v="2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9"/>
    <x v="18"/>
    <d v="2020-10-21T09:36:08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9"/>
    <x v="19"/>
    <d v="2020-10-21T09:36:08"/>
    <n v="54"/>
    <m/>
    <n v="4"/>
    <n v="5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9"/>
    <x v="20"/>
    <d v="2020-10-21T09:36:08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9"/>
    <x v="21"/>
    <d v="2020-10-21T09:36:0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440"/>
    <x v="19"/>
    <d v="2020-10-21T09:37:06"/>
    <n v="52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440"/>
    <x v="20"/>
    <d v="2020-10-21T09:37:06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3"/>
    <x v="7"/>
    <d v="2020-10-21T09:39:33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3"/>
    <x v="10"/>
    <d v="2020-10-21T09:39:33"/>
    <n v="34"/>
    <m/>
    <m/>
    <m/>
    <m/>
    <n v="4"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3"/>
    <x v="11"/>
    <d v="2020-10-21T09:39:33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3"/>
    <x v="16"/>
    <d v="2020-10-21T09:39:33"/>
    <n v="23"/>
    <m/>
    <m/>
    <n v="4"/>
    <m/>
    <n v="2"/>
    <n v="8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3"/>
    <x v="18"/>
    <d v="2020-10-21T09:39:33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5"/>
    <x v="13"/>
    <d v="2020-10-21T09:34:16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5"/>
    <x v="14"/>
    <d v="2020-10-21T09:34:16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5"/>
    <x v="16"/>
    <d v="2020-10-21T09:34:16"/>
    <n v="44"/>
    <m/>
    <m/>
    <n v="2"/>
    <n v="4"/>
    <n v="9"/>
    <n v="7"/>
    <n v="9"/>
    <n v="10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5"/>
    <x v="19"/>
    <d v="2020-10-21T09:34:16"/>
    <n v="35"/>
    <m/>
    <n v="28"/>
    <n v="35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35"/>
    <x v="20"/>
    <d v="2020-10-21T09:34:16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7"/>
    <x v="9"/>
    <d v="2020-10-21T09:35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7"/>
    <x v="10"/>
    <d v="2020-10-21T09:35:26"/>
    <n v="24"/>
    <m/>
    <m/>
    <m/>
    <m/>
    <n v="6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437"/>
    <x v="11"/>
    <d v="2020-10-21T09:35:26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3"/>
    <x v="19"/>
    <d v="2020-10-21T09:39:33"/>
    <n v="107"/>
    <m/>
    <n v="1"/>
    <n v="10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3"/>
    <x v="20"/>
    <d v="2020-10-21T09:39:33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3"/>
    <x v="21"/>
    <d v="2020-10-21T09:39:33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4"/>
    <x v="3"/>
    <d v="2020-10-21T09:41:06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4"/>
    <x v="7"/>
    <d v="2020-10-21T09:41:06"/>
    <n v="11"/>
    <m/>
    <n v="1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4"/>
    <x v="10"/>
    <d v="2020-10-21T09:41:06"/>
    <n v="16"/>
    <m/>
    <m/>
    <m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4"/>
    <x v="11"/>
    <d v="2020-10-21T09:41:06"/>
    <n v="5"/>
    <m/>
    <m/>
    <m/>
    <m/>
    <m/>
    <m/>
    <m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4"/>
    <x v="16"/>
    <d v="2020-10-21T09:41:06"/>
    <n v="18"/>
    <m/>
    <n v="1"/>
    <n v="1"/>
    <n v="4"/>
    <n v="1"/>
    <n v="3"/>
    <n v="4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4"/>
    <x v="17"/>
    <d v="2020-10-21T09:41:06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4"/>
    <x v="18"/>
    <d v="2020-10-21T09:41:06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4"/>
    <x v="19"/>
    <d v="2020-10-21T09:41:06"/>
    <n v="35"/>
    <m/>
    <n v="2"/>
    <n v="3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4"/>
    <x v="20"/>
    <d v="2020-10-21T09:41:06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4"/>
    <x v="21"/>
    <d v="2020-10-21T09:41:06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5"/>
    <x v="7"/>
    <d v="2020-10-21T09:41:28"/>
    <n v="12"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5"/>
    <x v="9"/>
    <d v="2020-10-21T09:41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5"/>
    <x v="10"/>
    <d v="2020-10-21T09:41:28"/>
    <n v="34"/>
    <m/>
    <m/>
    <m/>
    <m/>
    <n v="2"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5"/>
    <x v="11"/>
    <d v="2020-10-21T09:41:28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5"/>
    <x v="12"/>
    <d v="2020-10-21T09:41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5"/>
    <x v="14"/>
    <d v="2020-10-21T09:41:2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5"/>
    <x v="16"/>
    <d v="2020-10-21T09:41:28"/>
    <n v="26"/>
    <m/>
    <m/>
    <n v="2"/>
    <n v="4"/>
    <n v="1"/>
    <n v="9"/>
    <n v="7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5"/>
    <x v="18"/>
    <d v="2020-10-21T09:41:28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5"/>
    <x v="19"/>
    <d v="2020-10-21T09:41:28"/>
    <n v="37"/>
    <m/>
    <n v="17"/>
    <n v="37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5"/>
    <x v="20"/>
    <d v="2020-10-21T09:41:28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5"/>
    <x v="21"/>
    <d v="2020-10-21T09:41:2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6"/>
    <x v="10"/>
    <d v="2020-10-21T09:41:47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6"/>
    <x v="16"/>
    <d v="2020-10-21T09:41:4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6"/>
    <x v="18"/>
    <d v="2020-10-21T09:41:47"/>
    <n v="3"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6"/>
    <x v="19"/>
    <d v="2020-10-21T09:41:47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6"/>
    <x v="20"/>
    <d v="2020-10-21T09:41:4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6"/>
    <x v="21"/>
    <d v="2020-10-21T09:41:4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7"/>
    <x v="3"/>
    <d v="2020-10-21T09:42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7"/>
    <x v="7"/>
    <d v="2020-10-21T09:42:07"/>
    <n v="22"/>
    <m/>
    <m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7"/>
    <x v="10"/>
    <d v="2020-10-21T09:42:07"/>
    <n v="44"/>
    <m/>
    <m/>
    <m/>
    <m/>
    <n v="2"/>
    <n v="2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7"/>
    <x v="11"/>
    <d v="2020-10-21T09:42:07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7"/>
    <x v="16"/>
    <d v="2020-10-21T09:42:07"/>
    <n v="38"/>
    <m/>
    <m/>
    <n v="3"/>
    <n v="8"/>
    <n v="1"/>
    <n v="11"/>
    <n v="10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7"/>
    <x v="17"/>
    <d v="2020-10-21T09:42:07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7"/>
    <x v="18"/>
    <d v="2020-10-21T09:42:07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7"/>
    <x v="19"/>
    <d v="2020-10-21T09:42:07"/>
    <n v="45"/>
    <m/>
    <n v="2"/>
    <n v="4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7"/>
    <x v="20"/>
    <d v="2020-10-21T09:42:07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8"/>
    <x v="7"/>
    <d v="2020-10-21T09:42:27"/>
    <n v="8"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8"/>
    <x v="10"/>
    <d v="2020-10-21T09:42:27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8"/>
    <x v="11"/>
    <d v="2020-10-21T09:42:27"/>
    <n v="7"/>
    <m/>
    <m/>
    <m/>
    <m/>
    <m/>
    <m/>
    <m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8"/>
    <x v="16"/>
    <d v="2020-10-21T09:42:27"/>
    <n v="20"/>
    <m/>
    <n v="1"/>
    <n v="1"/>
    <n v="2"/>
    <m/>
    <n v="4"/>
    <n v="6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8"/>
    <x v="18"/>
    <d v="2020-10-21T09:42:27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8"/>
    <x v="19"/>
    <d v="2020-10-21T09:42:27"/>
    <n v="51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8"/>
    <x v="20"/>
    <d v="2020-10-21T09:42:27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8"/>
    <x v="21"/>
    <d v="2020-10-21T09:42:2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9"/>
    <x v="7"/>
    <d v="2020-10-21T09:42:4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9"/>
    <x v="10"/>
    <d v="2020-10-21T09:42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9"/>
    <x v="11"/>
    <d v="2020-10-21T09:42:4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9"/>
    <x v="16"/>
    <d v="2020-10-21T09:42:45"/>
    <n v="3"/>
    <m/>
    <m/>
    <n v="1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9"/>
    <x v="26"/>
    <d v="2020-10-21T09:42:4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9"/>
    <x v="27"/>
    <d v="2020-10-21T09:42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9"/>
    <x v="18"/>
    <d v="2020-10-21T09:42:4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9"/>
    <x v="19"/>
    <d v="2020-10-21T09:42:45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9"/>
    <x v="20"/>
    <d v="2020-10-21T09:42:45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49"/>
    <x v="21"/>
    <d v="2020-10-21T09:42:4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50"/>
    <x v="7"/>
    <d v="2020-10-21T09:43:05"/>
    <n v="8"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50"/>
    <x v="10"/>
    <d v="2020-10-21T09:43:05"/>
    <n v="40"/>
    <m/>
    <m/>
    <m/>
    <m/>
    <n v="16"/>
    <n v="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50"/>
    <x v="16"/>
    <d v="2020-10-21T09:43:05"/>
    <n v="24"/>
    <m/>
    <m/>
    <n v="1"/>
    <n v="3"/>
    <n v="8"/>
    <n v="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50"/>
    <x v="18"/>
    <d v="2020-10-21T09:43:05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50"/>
    <x v="19"/>
    <d v="2020-10-21T09:43:05"/>
    <n v="217"/>
    <m/>
    <n v="22"/>
    <n v="217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50"/>
    <x v="20"/>
    <d v="2020-10-21T09:43:05"/>
    <n v="217"/>
    <n v="2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50"/>
    <x v="21"/>
    <d v="2020-10-21T09:43:05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50"/>
    <x v="35"/>
    <d v="2020-10-21T09:43:0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50"/>
    <x v="36"/>
    <d v="2020-10-21T09:43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51"/>
    <x v="10"/>
    <d v="2020-10-21T09:43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51"/>
    <x v="16"/>
    <d v="2020-10-21T09:43:2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51"/>
    <x v="18"/>
    <d v="2020-10-21T09:43:26"/>
    <n v="11"/>
    <m/>
    <n v="0"/>
    <n v="1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51"/>
    <x v="19"/>
    <d v="2020-10-21T09:43:26"/>
    <n v="76"/>
    <m/>
    <n v="0"/>
    <n v="76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51"/>
    <x v="20"/>
    <d v="2020-10-21T09:43:26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51"/>
    <x v="21"/>
    <d v="2020-10-21T09:43:2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2"/>
    <x v="3"/>
    <d v="2020-10-21T09:43:4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2"/>
    <x v="23"/>
    <d v="2020-10-21T09:43:4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2"/>
    <x v="7"/>
    <d v="2020-10-21T09:43:46"/>
    <n v="14"/>
    <m/>
    <n v="1"/>
    <n v="6"/>
    <n v="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2"/>
    <x v="10"/>
    <d v="2020-10-21T09:43:46"/>
    <n v="38"/>
    <m/>
    <m/>
    <m/>
    <m/>
    <n v="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2"/>
    <x v="24"/>
    <d v="2020-10-21T09:43:46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2"/>
    <x v="11"/>
    <d v="2020-10-21T09:43:46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2"/>
    <x v="14"/>
    <d v="2020-10-21T09:43:46"/>
    <n v="2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2"/>
    <x v="16"/>
    <d v="2020-10-21T09:43:46"/>
    <n v="29"/>
    <m/>
    <n v="1"/>
    <n v="3"/>
    <n v="3"/>
    <n v="3"/>
    <n v="8"/>
    <n v="8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2"/>
    <x v="17"/>
    <d v="2020-10-21T09:43:46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2"/>
    <x v="18"/>
    <d v="2020-10-21T09:43:46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2"/>
    <x v="19"/>
    <d v="2020-10-21T09:43:46"/>
    <n v="41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2"/>
    <x v="20"/>
    <d v="2020-10-21T09:43:46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2"/>
    <x v="21"/>
    <d v="2020-10-21T09:43:4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3"/>
    <x v="29"/>
    <d v="2020-10-21T09:44:0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3"/>
    <x v="23"/>
    <d v="2020-10-21T09:44:0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3"/>
    <x v="7"/>
    <d v="2020-10-21T09:44:05"/>
    <n v="30"/>
    <m/>
    <n v="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3"/>
    <x v="10"/>
    <d v="2020-10-21T09:44:05"/>
    <n v="111"/>
    <m/>
    <m/>
    <m/>
    <m/>
    <n v="18"/>
    <n v="34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3"/>
    <x v="24"/>
    <d v="2020-10-21T09:44:05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3"/>
    <x v="11"/>
    <d v="2020-10-21T09:44:05"/>
    <n v="17"/>
    <m/>
    <m/>
    <m/>
    <m/>
    <m/>
    <m/>
    <m/>
    <n v="5"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3"/>
    <x v="14"/>
    <d v="2020-10-21T09:44:05"/>
    <n v="2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3"/>
    <x v="15"/>
    <d v="2020-10-21T09:44:05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3"/>
    <x v="16"/>
    <d v="2020-10-21T09:44:05"/>
    <n v="84"/>
    <m/>
    <n v="2"/>
    <n v="7"/>
    <n v="7"/>
    <n v="9"/>
    <n v="17"/>
    <n v="30"/>
    <n v="5"/>
    <m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3"/>
    <x v="18"/>
    <d v="2020-10-21T09:44:05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3"/>
    <x v="19"/>
    <d v="2020-10-21T09:44:05"/>
    <n v="111"/>
    <m/>
    <n v="17"/>
    <n v="111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3"/>
    <x v="20"/>
    <d v="2020-10-21T09:44:05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3"/>
    <x v="21"/>
    <d v="2020-10-21T09:44:05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4"/>
    <x v="7"/>
    <d v="2020-10-21T09:44:27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4"/>
    <x v="10"/>
    <d v="2020-10-21T09:44:2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4"/>
    <x v="16"/>
    <d v="2020-10-21T09:44:27"/>
    <n v="4"/>
    <m/>
    <m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4"/>
    <x v="18"/>
    <d v="2020-10-21T09:44:27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4"/>
    <x v="19"/>
    <d v="2020-10-21T09:44:27"/>
    <n v="49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4"/>
    <x v="20"/>
    <d v="2020-10-21T09:44:27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4"/>
    <x v="21"/>
    <d v="2020-10-21T09:44:2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5"/>
    <x v="23"/>
    <d v="2020-10-21T09:44:5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5"/>
    <x v="7"/>
    <d v="2020-10-21T09:44:51"/>
    <n v="24"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5"/>
    <x v="9"/>
    <d v="2020-10-21T09:44:5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5"/>
    <x v="10"/>
    <d v="2020-10-21T09:44:51"/>
    <n v="52"/>
    <m/>
    <m/>
    <m/>
    <m/>
    <n v="12"/>
    <n v="2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5"/>
    <x v="24"/>
    <d v="2020-10-21T09:44:51"/>
    <n v="5"/>
    <m/>
    <m/>
    <m/>
    <m/>
    <m/>
    <m/>
    <m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5"/>
    <x v="11"/>
    <d v="2020-10-21T09:44:51"/>
    <n v="9"/>
    <m/>
    <m/>
    <m/>
    <m/>
    <m/>
    <m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5"/>
    <x v="12"/>
    <d v="2020-10-21T09:44:5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5"/>
    <x v="14"/>
    <d v="2020-10-21T09:44:51"/>
    <n v="5"/>
    <m/>
    <n v="1"/>
    <m/>
    <m/>
    <m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5"/>
    <x v="16"/>
    <d v="2020-10-21T09:44:51"/>
    <n v="45"/>
    <m/>
    <m/>
    <n v="7"/>
    <n v="5"/>
    <n v="6"/>
    <n v="13"/>
    <n v="7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5"/>
    <x v="19"/>
    <d v="2020-10-21T09:44:51"/>
    <n v="74"/>
    <m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5"/>
    <x v="20"/>
    <d v="2020-10-21T09:44:51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6"/>
    <x v="7"/>
    <d v="2020-10-21T09:45:37"/>
    <n v="16"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6"/>
    <x v="10"/>
    <d v="2020-10-21T09:45:37"/>
    <n v="44"/>
    <m/>
    <m/>
    <m/>
    <m/>
    <n v="6"/>
    <n v="2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6"/>
    <x v="11"/>
    <d v="2020-10-21T09:45:37"/>
    <n v="10"/>
    <m/>
    <m/>
    <m/>
    <m/>
    <m/>
    <m/>
    <m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6"/>
    <x v="16"/>
    <d v="2020-10-21T09:45:37"/>
    <n v="36"/>
    <m/>
    <m/>
    <n v="2"/>
    <n v="6"/>
    <n v="3"/>
    <n v="11"/>
    <n v="8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6"/>
    <x v="18"/>
    <d v="2020-10-21T09:45:3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6"/>
    <x v="19"/>
    <d v="2020-10-21T09:45:37"/>
    <n v="46"/>
    <m/>
    <n v="5"/>
    <n v="46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6"/>
    <x v="20"/>
    <d v="2020-10-21T09:45:37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6"/>
    <x v="21"/>
    <d v="2020-10-21T09:45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7"/>
    <x v="7"/>
    <d v="2020-10-21T09:46:10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7"/>
    <x v="9"/>
    <d v="2020-10-21T09:46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7"/>
    <x v="10"/>
    <d v="2020-10-21T09:46:10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7"/>
    <x v="11"/>
    <d v="2020-10-21T09:46:10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8"/>
    <x v="23"/>
    <d v="2020-10-21T09:46:3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8"/>
    <x v="7"/>
    <d v="2020-10-21T09:46:30"/>
    <n v="35"/>
    <n v="1"/>
    <m/>
    <n v="2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8"/>
    <x v="10"/>
    <d v="2020-10-21T09:46:30"/>
    <n v="86"/>
    <m/>
    <m/>
    <m/>
    <m/>
    <n v="14"/>
    <n v="4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8"/>
    <x v="24"/>
    <d v="2020-10-21T09:46:30"/>
    <n v="5"/>
    <m/>
    <m/>
    <m/>
    <m/>
    <m/>
    <m/>
    <m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8"/>
    <x v="11"/>
    <d v="2020-10-21T09:46:30"/>
    <n v="25"/>
    <m/>
    <m/>
    <m/>
    <m/>
    <m/>
    <m/>
    <m/>
    <n v="8"/>
    <m/>
    <n v="1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8"/>
    <x v="14"/>
    <d v="2020-10-21T09:46:30"/>
    <n v="3"/>
    <m/>
    <n v="1"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8"/>
    <x v="16"/>
    <d v="2020-10-21T09:46:30"/>
    <n v="78"/>
    <n v="1"/>
    <m/>
    <n v="13"/>
    <n v="4"/>
    <n v="7"/>
    <n v="22"/>
    <n v="14"/>
    <n v="8"/>
    <m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8"/>
    <x v="17"/>
    <d v="2020-10-21T09:46:3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8"/>
    <x v="18"/>
    <d v="2020-10-21T09:46:30"/>
    <n v="10"/>
    <m/>
    <n v="4"/>
    <n v="10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8"/>
    <x v="19"/>
    <d v="2020-10-21T09:46:30"/>
    <n v="162"/>
    <m/>
    <n v="21"/>
    <n v="162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8"/>
    <x v="20"/>
    <d v="2020-10-21T09:46:30"/>
    <n v="162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8"/>
    <x v="21"/>
    <d v="2020-10-21T09:46:3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59"/>
    <x v="7"/>
    <d v="2020-10-21T09:46:53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59"/>
    <x v="10"/>
    <d v="2020-10-21T09:46:53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59"/>
    <x v="24"/>
    <d v="2020-10-21T09:46:53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59"/>
    <x v="11"/>
    <d v="2020-10-21T09:46:5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59"/>
    <x v="14"/>
    <d v="2020-10-21T09:46:53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59"/>
    <x v="16"/>
    <d v="2020-10-21T09:46:53"/>
    <n v="8"/>
    <m/>
    <m/>
    <n v="1"/>
    <n v="2"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59"/>
    <x v="26"/>
    <d v="2020-10-21T09:46:53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59"/>
    <x v="27"/>
    <d v="2020-10-21T09:46:5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59"/>
    <x v="19"/>
    <d v="2020-10-21T09:46:53"/>
    <n v="45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59"/>
    <x v="20"/>
    <d v="2020-10-21T09:46:53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0"/>
    <x v="7"/>
    <d v="2020-10-21T09:47:23"/>
    <n v="10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0"/>
    <x v="9"/>
    <d v="2020-10-21T09:47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1"/>
    <x v="19"/>
    <d v="2020-10-21T09:56:06"/>
    <n v="19"/>
    <m/>
    <n v="2"/>
    <n v="1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1"/>
    <x v="20"/>
    <d v="2020-10-21T09:56:06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2"/>
    <x v="28"/>
    <d v="2020-10-21T09:56:2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2"/>
    <x v="23"/>
    <d v="2020-10-21T09:56:2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2"/>
    <x v="7"/>
    <d v="2020-10-21T09:56:26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2"/>
    <x v="8"/>
    <d v="2020-10-21T09:56:26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2"/>
    <x v="10"/>
    <d v="2020-10-21T09:56:26"/>
    <n v="10"/>
    <m/>
    <m/>
    <m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2"/>
    <x v="11"/>
    <d v="2020-10-21T09:56:26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2"/>
    <x v="12"/>
    <d v="2020-10-21T09:56:2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2"/>
    <x v="14"/>
    <d v="2020-10-21T09:56:2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2"/>
    <x v="16"/>
    <d v="2020-10-21T09:56:26"/>
    <n v="11"/>
    <m/>
    <m/>
    <n v="2"/>
    <n v="1"/>
    <n v="2"/>
    <n v="1"/>
    <n v="2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2"/>
    <x v="18"/>
    <d v="2020-10-21T09:56:2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2"/>
    <x v="19"/>
    <d v="2020-10-21T09:56:26"/>
    <n v="29"/>
    <m/>
    <n v="14"/>
    <n v="29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2"/>
    <x v="20"/>
    <d v="2020-10-21T09:56:26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2"/>
    <x v="21"/>
    <d v="2020-10-21T09:56:2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3"/>
    <x v="5"/>
    <d v="2020-10-21T09:56:49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3"/>
    <x v="6"/>
    <d v="2020-10-21T09:56:49"/>
    <n v="4.3600000000000003"/>
    <n v="4.36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3"/>
    <x v="7"/>
    <d v="2020-10-21T09:56:49"/>
    <n v="8"/>
    <n v="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3"/>
    <x v="39"/>
    <d v="2020-10-21T09:56:4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3"/>
    <x v="10"/>
    <d v="2020-10-21T09:56:49"/>
    <n v="46"/>
    <m/>
    <m/>
    <m/>
    <m/>
    <n v="14"/>
    <n v="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3"/>
    <x v="11"/>
    <d v="2020-10-21T09:56:4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3"/>
    <x v="13"/>
    <d v="2020-10-21T09:56:49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3"/>
    <x v="16"/>
    <d v="2020-10-21T09:56:49"/>
    <n v="29"/>
    <n v="1"/>
    <m/>
    <n v="1"/>
    <n v="2"/>
    <n v="7"/>
    <n v="3"/>
    <n v="1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3"/>
    <x v="18"/>
    <d v="2020-10-21T09:56:49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3"/>
    <x v="19"/>
    <d v="2020-10-21T09:56:49"/>
    <n v="71"/>
    <m/>
    <m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3"/>
    <x v="20"/>
    <d v="2020-10-21T09:56:49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3"/>
    <x v="21"/>
    <d v="2020-10-21T09:56:49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4"/>
    <x v="7"/>
    <d v="2020-10-21T09:57:56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4"/>
    <x v="9"/>
    <d v="2020-10-21T09:57:5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4"/>
    <x v="10"/>
    <d v="2020-10-21T09:57:56"/>
    <n v="14"/>
    <m/>
    <m/>
    <m/>
    <m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4"/>
    <x v="11"/>
    <d v="2020-10-21T09:57:56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4"/>
    <x v="12"/>
    <d v="2020-10-21T09:57:5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7"/>
    <x v="12"/>
    <d v="2020-10-21T09:46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7"/>
    <x v="14"/>
    <d v="2020-10-21T09:46:1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7"/>
    <x v="16"/>
    <d v="2020-10-21T09:46:10"/>
    <n v="13"/>
    <m/>
    <m/>
    <n v="3"/>
    <n v="2"/>
    <m/>
    <n v="2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7"/>
    <x v="18"/>
    <d v="2020-10-21T09:46:10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7"/>
    <x v="19"/>
    <d v="2020-10-21T09:46:10"/>
    <n v="6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7"/>
    <x v="20"/>
    <d v="2020-10-21T09:46:10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7"/>
    <x v="21"/>
    <d v="2020-10-21T09:46:1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58"/>
    <x v="1"/>
    <d v="2020-10-21T09:46:3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0"/>
    <x v="10"/>
    <d v="2020-10-21T09:47:23"/>
    <n v="48"/>
    <m/>
    <m/>
    <m/>
    <m/>
    <n v="6"/>
    <n v="1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0"/>
    <x v="11"/>
    <d v="2020-10-21T09:47:23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0"/>
    <x v="12"/>
    <d v="2020-10-21T09:47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0"/>
    <x v="14"/>
    <d v="2020-10-21T09:47:2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0"/>
    <x v="16"/>
    <d v="2020-10-21T09:47:23"/>
    <n v="30"/>
    <m/>
    <m/>
    <n v="1"/>
    <n v="4"/>
    <n v="3"/>
    <n v="6"/>
    <n v="15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0"/>
    <x v="18"/>
    <d v="2020-10-21T09:47:23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0"/>
    <x v="19"/>
    <d v="2020-10-21T09:47:23"/>
    <n v="78"/>
    <m/>
    <n v="31"/>
    <n v="78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0"/>
    <x v="20"/>
    <d v="2020-10-21T09:47:23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0"/>
    <x v="21"/>
    <d v="2020-10-21T09:47:23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1"/>
    <x v="7"/>
    <d v="2020-10-21T09:56:0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1"/>
    <x v="10"/>
    <d v="2020-10-21T09:56:06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1"/>
    <x v="24"/>
    <d v="2020-10-21T09:56:06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1"/>
    <x v="11"/>
    <d v="2020-10-21T09:56:06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1"/>
    <x v="14"/>
    <d v="2020-10-21T09:56:06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1"/>
    <x v="16"/>
    <d v="2020-10-21T09:56:06"/>
    <n v="10"/>
    <m/>
    <m/>
    <m/>
    <n v="2"/>
    <n v="1"/>
    <n v="3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1"/>
    <x v="18"/>
    <d v="2020-10-21T09:56:06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5"/>
    <x v="10"/>
    <d v="2020-10-21T09:58:20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5"/>
    <x v="11"/>
    <d v="2020-10-21T09:58:20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5"/>
    <x v="16"/>
    <d v="2020-10-21T09:58:20"/>
    <n v="12"/>
    <m/>
    <m/>
    <m/>
    <n v="1"/>
    <n v="1"/>
    <n v="4"/>
    <n v="3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5"/>
    <x v="19"/>
    <d v="2020-10-21T09:58:2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5"/>
    <x v="20"/>
    <d v="2020-10-21T09:58:2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6"/>
    <x v="7"/>
    <d v="2020-10-21T09:58:4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6"/>
    <x v="10"/>
    <d v="2020-10-21T09:58:42"/>
    <n v="18"/>
    <m/>
    <m/>
    <m/>
    <m/>
    <n v="10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6"/>
    <x v="11"/>
    <d v="2020-10-21T09:58:4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6"/>
    <x v="16"/>
    <d v="2020-10-21T09:58:42"/>
    <n v="12"/>
    <m/>
    <m/>
    <m/>
    <n v="1"/>
    <n v="5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6"/>
    <x v="26"/>
    <d v="2020-10-21T09:58:42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6"/>
    <x v="27"/>
    <d v="2020-10-21T09:58:4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6"/>
    <x v="18"/>
    <d v="2020-10-21T09:58:42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6"/>
    <x v="19"/>
    <d v="2020-10-21T09:58:42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6"/>
    <x v="20"/>
    <d v="2020-10-21T09:58:42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6"/>
    <x v="21"/>
    <d v="2020-10-21T09:58:4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7"/>
    <x v="0"/>
    <d v="2020-10-21T10:02:04"/>
    <n v="6.4"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8"/>
    <x v="11"/>
    <d v="2020-10-21T10:02:27"/>
    <n v="12"/>
    <m/>
    <m/>
    <m/>
    <m/>
    <m/>
    <m/>
    <m/>
    <n v="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8"/>
    <x v="16"/>
    <d v="2020-10-21T10:02:27"/>
    <n v="32"/>
    <m/>
    <m/>
    <n v="6"/>
    <n v="3"/>
    <n v="1"/>
    <n v="6"/>
    <n v="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8"/>
    <x v="18"/>
    <d v="2020-10-21T10:02:2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8"/>
    <x v="19"/>
    <d v="2020-10-21T10:02:27"/>
    <n v="55"/>
    <m/>
    <n v="16"/>
    <n v="55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8"/>
    <x v="20"/>
    <d v="2020-10-21T10:02:27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8"/>
    <x v="21"/>
    <d v="2020-10-21T10:02:2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9"/>
    <x v="7"/>
    <d v="2020-10-21T10:03:16"/>
    <n v="20"/>
    <m/>
    <n v="2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9"/>
    <x v="10"/>
    <d v="2020-10-21T10:03:16"/>
    <n v="45"/>
    <m/>
    <m/>
    <m/>
    <m/>
    <n v="6"/>
    <n v="2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0"/>
    <x v="16"/>
    <d v="2020-10-21T10:07:27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0"/>
    <x v="19"/>
    <d v="2020-10-21T10:07:27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0"/>
    <x v="20"/>
    <d v="2020-10-21T10:07:2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1"/>
    <x v="5"/>
    <d v="2020-10-21T10:07:56"/>
    <n v="2700"/>
    <m/>
    <m/>
    <n v="27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1"/>
    <x v="7"/>
    <d v="2020-10-21T10:07:56"/>
    <n v="22"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1"/>
    <x v="10"/>
    <d v="2020-10-21T10:07:56"/>
    <n v="48"/>
    <m/>
    <m/>
    <m/>
    <m/>
    <n v="12"/>
    <n v="2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1"/>
    <x v="11"/>
    <d v="2020-10-21T10:07:56"/>
    <n v="9"/>
    <m/>
    <m/>
    <m/>
    <m/>
    <m/>
    <m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1"/>
    <x v="13"/>
    <d v="2020-10-21T10:07:5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1"/>
    <x v="16"/>
    <d v="2020-10-21T10:07:56"/>
    <n v="42"/>
    <m/>
    <m/>
    <n v="7"/>
    <n v="4"/>
    <n v="6"/>
    <n v="12"/>
    <n v="6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1"/>
    <x v="18"/>
    <d v="2020-10-21T10:07:56"/>
    <n v="8"/>
    <n v="0"/>
    <n v="2"/>
    <n v="8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1"/>
    <x v="19"/>
    <d v="2020-10-21T10:07:56"/>
    <n v="90"/>
    <n v="0"/>
    <n v="25"/>
    <n v="90"/>
    <n v="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1"/>
    <x v="20"/>
    <d v="2020-10-21T10:07:56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1"/>
    <x v="21"/>
    <d v="2020-10-21T10:07:5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2"/>
    <x v="0"/>
    <d v="2020-10-21T10:08:13"/>
    <n v="2.65"/>
    <m/>
    <m/>
    <m/>
    <m/>
    <n v="2.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2"/>
    <x v="1"/>
    <d v="2020-10-21T10:08:1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2"/>
    <x v="7"/>
    <d v="2020-10-21T10:08:13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4"/>
    <x v="14"/>
    <d v="2020-10-21T09:57:5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4"/>
    <x v="16"/>
    <d v="2020-10-21T09:57:56"/>
    <n v="14"/>
    <m/>
    <m/>
    <m/>
    <n v="4"/>
    <n v="1"/>
    <n v="2"/>
    <n v="4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4"/>
    <x v="25"/>
    <d v="2020-10-21T09:57:5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4"/>
    <x v="18"/>
    <d v="2020-10-21T09:57:56"/>
    <n v="7"/>
    <m/>
    <n v="1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4"/>
    <x v="19"/>
    <d v="2020-10-21T09:57:56"/>
    <n v="53"/>
    <m/>
    <n v="26"/>
    <n v="53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4"/>
    <x v="20"/>
    <d v="2020-10-21T09:57:56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4"/>
    <x v="21"/>
    <d v="2020-10-21T09:57:5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65"/>
    <x v="7"/>
    <d v="2020-10-21T09:58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7"/>
    <x v="7"/>
    <d v="2020-10-21T10:02:04"/>
    <n v="22"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7"/>
    <x v="8"/>
    <d v="2020-10-21T10:02:0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7"/>
    <x v="9"/>
    <d v="2020-10-21T10:02:0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7"/>
    <x v="10"/>
    <d v="2020-10-21T10:02:04"/>
    <n v="40"/>
    <m/>
    <m/>
    <m/>
    <m/>
    <n v="10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7"/>
    <x v="11"/>
    <d v="2020-10-21T10:02:04"/>
    <n v="11"/>
    <m/>
    <m/>
    <m/>
    <m/>
    <m/>
    <m/>
    <m/>
    <n v="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7"/>
    <x v="12"/>
    <d v="2020-10-21T10:02:0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7"/>
    <x v="14"/>
    <d v="2020-10-21T10:02:0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7"/>
    <x v="16"/>
    <d v="2020-10-21T10:02:04"/>
    <n v="39"/>
    <m/>
    <m/>
    <n v="7"/>
    <n v="4"/>
    <n v="5"/>
    <n v="6"/>
    <n v="9"/>
    <n v="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7"/>
    <x v="18"/>
    <d v="2020-10-21T10:02:04"/>
    <n v="4"/>
    <m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7"/>
    <x v="19"/>
    <d v="2020-10-21T10:02:04"/>
    <n v="47"/>
    <n v="1"/>
    <n v="18"/>
    <n v="47"/>
    <n v="1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7"/>
    <x v="20"/>
    <d v="2020-10-21T10:02:04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7"/>
    <x v="21"/>
    <d v="2020-10-21T10:02:0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8"/>
    <x v="28"/>
    <d v="2020-10-21T10:02:27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8"/>
    <x v="7"/>
    <d v="2020-10-21T10:02:27"/>
    <n v="18"/>
    <n v="0"/>
    <n v="0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8"/>
    <x v="8"/>
    <d v="2020-10-21T10:02:2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8"/>
    <x v="10"/>
    <d v="2020-10-21T10:02:27"/>
    <n v="30"/>
    <m/>
    <m/>
    <m/>
    <m/>
    <n v="2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9"/>
    <x v="11"/>
    <d v="2020-10-21T10:03:16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9"/>
    <x v="16"/>
    <d v="2020-10-21T10:03:16"/>
    <n v="36"/>
    <m/>
    <n v="1"/>
    <n v="5"/>
    <n v="4"/>
    <n v="3"/>
    <n v="12"/>
    <n v="8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9"/>
    <x v="18"/>
    <d v="2020-10-21T10:03:16"/>
    <n v="3"/>
    <n v="0"/>
    <m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9"/>
    <x v="19"/>
    <d v="2020-10-21T10:03:16"/>
    <n v="42"/>
    <n v="0"/>
    <n v="44"/>
    <n v="42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9"/>
    <x v="20"/>
    <d v="2020-10-21T10:03:16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69"/>
    <x v="21"/>
    <d v="2020-10-21T10:03:1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0"/>
    <x v="7"/>
    <d v="2020-10-21T10:07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0"/>
    <x v="10"/>
    <d v="2020-10-21T10:07:2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2"/>
    <x v="8"/>
    <d v="2020-10-21T10:08:1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2"/>
    <x v="10"/>
    <d v="2020-10-21T10:08:13"/>
    <n v="32"/>
    <m/>
    <m/>
    <m/>
    <m/>
    <n v="8"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2"/>
    <x v="11"/>
    <d v="2020-10-21T10:08:1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2"/>
    <x v="16"/>
    <d v="2020-10-21T10:08:13"/>
    <n v="22"/>
    <m/>
    <m/>
    <n v="3"/>
    <n v="1"/>
    <n v="4"/>
    <n v="9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2"/>
    <x v="17"/>
    <d v="2020-10-21T10:08:1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2"/>
    <x v="26"/>
    <d v="2020-10-21T10:08:13"/>
    <n v="2"/>
    <m/>
    <n v="0"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2"/>
    <x v="27"/>
    <d v="2020-10-21T10:08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2"/>
    <x v="18"/>
    <d v="2020-10-21T10:08:13"/>
    <n v="5"/>
    <m/>
    <n v="0"/>
    <n v="5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2"/>
    <x v="19"/>
    <d v="2020-10-21T10:08:13"/>
    <n v="64"/>
    <m/>
    <n v="3"/>
    <n v="6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2"/>
    <x v="20"/>
    <d v="2020-10-21T10:08:13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2"/>
    <x v="21"/>
    <d v="2020-10-21T10:08:1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3"/>
    <x v="3"/>
    <d v="2020-10-21T10:08:3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3"/>
    <x v="7"/>
    <d v="2020-10-21T10:08:32"/>
    <n v="22"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3"/>
    <x v="10"/>
    <d v="2020-10-21T10:08:32"/>
    <n v="72"/>
    <m/>
    <m/>
    <m/>
    <m/>
    <n v="18"/>
    <n v="26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3"/>
    <x v="11"/>
    <d v="2020-10-21T10:08:32"/>
    <n v="14"/>
    <m/>
    <m/>
    <m/>
    <m/>
    <m/>
    <m/>
    <m/>
    <n v="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3"/>
    <x v="16"/>
    <d v="2020-10-21T10:08:32"/>
    <n v="57"/>
    <m/>
    <m/>
    <n v="4"/>
    <n v="7"/>
    <n v="9"/>
    <n v="13"/>
    <n v="14"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3"/>
    <x v="17"/>
    <d v="2020-10-21T10:08:3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3"/>
    <x v="18"/>
    <d v="2020-10-21T10:08:32"/>
    <n v="5"/>
    <n v="0"/>
    <n v="0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3"/>
    <x v="19"/>
    <d v="2020-10-21T10:08:32"/>
    <n v="67"/>
    <n v="0"/>
    <n v="0"/>
    <n v="6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3"/>
    <x v="20"/>
    <d v="2020-10-21T10:08:32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3"/>
    <x v="21"/>
    <d v="2020-10-21T10:08:3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4"/>
    <x v="7"/>
    <d v="2020-10-21T10:08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4"/>
    <x v="10"/>
    <d v="2020-10-21T10:08:53"/>
    <n v="12"/>
    <m/>
    <m/>
    <m/>
    <m/>
    <n v="2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4"/>
    <x v="16"/>
    <d v="2020-10-21T10:08:53"/>
    <n v="7"/>
    <m/>
    <m/>
    <m/>
    <n v="1"/>
    <n v="1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4"/>
    <x v="19"/>
    <d v="2020-10-21T10:08:53"/>
    <n v="17"/>
    <m/>
    <n v="2"/>
    <n v="1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474"/>
    <x v="20"/>
    <d v="2020-10-21T10:08:53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5"/>
    <x v="7"/>
    <d v="2020-10-21T10:22:32"/>
    <n v="12"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5"/>
    <x v="9"/>
    <d v="2020-10-21T10:22:3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5"/>
    <x v="10"/>
    <d v="2020-10-21T10:22:32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5"/>
    <x v="12"/>
    <d v="2020-10-21T10:22:3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5"/>
    <x v="14"/>
    <d v="2020-10-21T10:22:3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5"/>
    <x v="16"/>
    <d v="2020-10-21T10:22:32"/>
    <n v="8"/>
    <m/>
    <m/>
    <m/>
    <m/>
    <m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5"/>
    <x v="37"/>
    <d v="2020-10-21T10:22:3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5"/>
    <x v="18"/>
    <d v="2020-10-21T10:22:32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5"/>
    <x v="19"/>
    <d v="2020-10-21T10:22:32"/>
    <n v="45"/>
    <m/>
    <n v="2"/>
    <n v="4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5"/>
    <x v="20"/>
    <d v="2020-10-21T10:22:32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5"/>
    <x v="21"/>
    <d v="2020-10-21T10:22:3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6"/>
    <x v="9"/>
    <d v="2020-10-21T10:2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6"/>
    <x v="10"/>
    <d v="2020-10-21T10:23:00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6"/>
    <x v="11"/>
    <d v="2020-10-21T10:23:0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6"/>
    <x v="12"/>
    <d v="2020-10-21T10:2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6"/>
    <x v="14"/>
    <d v="2020-10-21T10:23:0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6"/>
    <x v="16"/>
    <d v="2020-10-21T10:23:00"/>
    <n v="3"/>
    <m/>
    <m/>
    <m/>
    <m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6"/>
    <x v="18"/>
    <d v="2020-10-21T10:23:0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6"/>
    <x v="19"/>
    <d v="2020-10-21T10:23:00"/>
    <n v="20"/>
    <n v="0"/>
    <m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6"/>
    <x v="20"/>
    <d v="2020-10-21T10:23:00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6"/>
    <x v="21"/>
    <d v="2020-10-21T10:23:0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7"/>
    <x v="7"/>
    <d v="2020-10-21T10:23:26"/>
    <n v="16"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7"/>
    <x v="9"/>
    <d v="2020-10-21T10:23:2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7"/>
    <x v="10"/>
    <d v="2020-10-21T10:23:26"/>
    <n v="26"/>
    <m/>
    <m/>
    <m/>
    <m/>
    <n v="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7"/>
    <x v="12"/>
    <d v="2020-10-21T10:23:2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7"/>
    <x v="14"/>
    <d v="2020-10-21T10:23:26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7"/>
    <x v="16"/>
    <d v="2020-10-21T10:23:26"/>
    <n v="21"/>
    <m/>
    <m/>
    <n v="5"/>
    <n v="3"/>
    <n v="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7"/>
    <x v="18"/>
    <d v="2020-10-21T10:23:2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7"/>
    <x v="19"/>
    <d v="2020-10-21T10:23:26"/>
    <n v="78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7"/>
    <x v="20"/>
    <d v="2020-10-21T10:23:26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6"/>
    <s v="105477"/>
    <x v="21"/>
    <d v="2020-10-21T10:23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78"/>
    <x v="7"/>
    <d v="2020-10-21T10:26:26"/>
    <n v="16"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78"/>
    <x v="10"/>
    <d v="2020-10-21T10:26:26"/>
    <n v="51"/>
    <m/>
    <m/>
    <m/>
    <m/>
    <n v="12"/>
    <n v="2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78"/>
    <x v="11"/>
    <d v="2020-10-21T10:26:26"/>
    <n v="4"/>
    <m/>
    <m/>
    <m/>
    <m/>
    <m/>
    <m/>
    <m/>
    <n v="2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78"/>
    <x v="16"/>
    <d v="2020-10-21T10:26:26"/>
    <n v="37"/>
    <m/>
    <m/>
    <n v="2"/>
    <n v="6"/>
    <n v="6"/>
    <n v="11"/>
    <n v="9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78"/>
    <x v="18"/>
    <d v="2020-10-21T10:26:26"/>
    <n v="9"/>
    <m/>
    <n v="1"/>
    <n v="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78"/>
    <x v="19"/>
    <d v="2020-10-21T10:26:26"/>
    <n v="47"/>
    <m/>
    <n v="22"/>
    <n v="47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78"/>
    <x v="20"/>
    <d v="2020-10-21T10:26:26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78"/>
    <x v="21"/>
    <d v="2020-10-21T10:26:2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79"/>
    <x v="7"/>
    <d v="2020-10-21T10:27:19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79"/>
    <x v="10"/>
    <d v="2020-10-21T10:27:19"/>
    <n v="28"/>
    <m/>
    <m/>
    <m/>
    <m/>
    <n v="6"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79"/>
    <x v="11"/>
    <d v="2020-10-21T10:27:19"/>
    <n v="9"/>
    <m/>
    <m/>
    <m/>
    <m/>
    <m/>
    <m/>
    <m/>
    <n v="3"/>
    <m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79"/>
    <x v="16"/>
    <d v="2020-10-21T10:27:19"/>
    <n v="24"/>
    <n v="0"/>
    <n v="0"/>
    <n v="2"/>
    <n v="2"/>
    <n v="3"/>
    <n v="8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79"/>
    <x v="18"/>
    <d v="2020-10-21T10:27:19"/>
    <n v="5"/>
    <n v="1"/>
    <n v="2"/>
    <n v="5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79"/>
    <x v="19"/>
    <d v="2020-10-21T10:27:19"/>
    <n v="54"/>
    <m/>
    <n v="45"/>
    <n v="54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79"/>
    <x v="20"/>
    <d v="2020-10-21T10:27:19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0"/>
    <x v="7"/>
    <d v="2020-10-21T10:29:40"/>
    <n v="36"/>
    <n v="0"/>
    <n v="0"/>
    <n v="2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0"/>
    <x v="9"/>
    <d v="2020-10-21T10:29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0"/>
    <x v="10"/>
    <d v="2020-10-21T10:29:40"/>
    <n v="98"/>
    <m/>
    <m/>
    <m/>
    <m/>
    <n v="22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0"/>
    <x v="11"/>
    <d v="2020-10-21T10:29:40"/>
    <n v="23"/>
    <m/>
    <m/>
    <m/>
    <m/>
    <m/>
    <m/>
    <m/>
    <n v="15"/>
    <m/>
    <n v="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0"/>
    <x v="12"/>
    <d v="2020-10-21T10:29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0"/>
    <x v="14"/>
    <d v="2020-10-21T10:29:4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0"/>
    <x v="16"/>
    <d v="2020-10-21T10:29:40"/>
    <n v="86"/>
    <n v="0"/>
    <n v="0"/>
    <n v="10"/>
    <n v="8"/>
    <n v="11"/>
    <n v="19"/>
    <n v="19"/>
    <n v="1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0"/>
    <x v="18"/>
    <d v="2020-10-21T10:29:40"/>
    <n v="7"/>
    <n v="0"/>
    <n v="4"/>
    <n v="7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1"/>
    <x v="7"/>
    <d v="2020-10-21T10:30:2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1"/>
    <x v="10"/>
    <d v="2020-10-21T10:30:20"/>
    <n v="8"/>
    <m/>
    <m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1"/>
    <x v="11"/>
    <d v="2020-10-21T10:30:20"/>
    <n v="3"/>
    <m/>
    <m/>
    <m/>
    <m/>
    <m/>
    <m/>
    <m/>
    <n v="1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1"/>
    <x v="16"/>
    <d v="2020-10-21T10:30:20"/>
    <n v="8"/>
    <m/>
    <m/>
    <m/>
    <n v="2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1"/>
    <x v="26"/>
    <d v="2020-10-21T10:30:20"/>
    <n v="2"/>
    <n v="0"/>
    <n v="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1"/>
    <x v="27"/>
    <d v="2020-10-21T10:30:2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1"/>
    <x v="18"/>
    <d v="2020-10-21T10:30:20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1"/>
    <x v="19"/>
    <d v="2020-10-21T10:30:20"/>
    <n v="23"/>
    <n v="0"/>
    <n v="0"/>
    <n v="2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2"/>
    <x v="10"/>
    <d v="2020-10-21T10:30:59"/>
    <n v="18"/>
    <m/>
    <m/>
    <m/>
    <m/>
    <n v="2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2"/>
    <x v="14"/>
    <d v="2020-10-21T10:30:59"/>
    <n v="9"/>
    <n v="0"/>
    <n v="0"/>
    <m/>
    <n v="0"/>
    <n v="1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2"/>
    <x v="18"/>
    <d v="2020-10-21T10:30:59"/>
    <n v="5"/>
    <n v="0"/>
    <n v="2"/>
    <n v="5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2"/>
    <x v="19"/>
    <d v="2020-10-21T10:30:59"/>
    <n v="95"/>
    <n v="0"/>
    <n v="5"/>
    <n v="9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2"/>
    <x v="20"/>
    <d v="2020-10-21T10:30:59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2"/>
    <x v="21"/>
    <d v="2020-10-21T10:30:5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3"/>
    <x v="10"/>
    <d v="2020-10-21T10:31:24"/>
    <n v="12"/>
    <m/>
    <m/>
    <m/>
    <m/>
    <n v="2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3"/>
    <x v="16"/>
    <d v="2020-10-21T10:31:24"/>
    <n v="6"/>
    <m/>
    <m/>
    <m/>
    <m/>
    <n v="1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79"/>
    <x v="21"/>
    <d v="2020-10-21T10:27:1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0"/>
    <x v="19"/>
    <d v="2020-10-21T10:29:40"/>
    <n v="110"/>
    <n v="0"/>
    <n v="44"/>
    <n v="110"/>
    <n v="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0"/>
    <x v="20"/>
    <d v="2020-10-21T10:29:40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0"/>
    <x v="21"/>
    <d v="2020-10-21T10:29:4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1"/>
    <x v="20"/>
    <d v="2020-10-21T10:30:20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1"/>
    <x v="21"/>
    <d v="2020-10-21T10:30:2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481"/>
    <x v="35"/>
    <d v="2020-10-21T10:30:20"/>
    <n v="0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3"/>
    <x v="18"/>
    <d v="2020-10-21T10:31:2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3"/>
    <x v="19"/>
    <d v="2020-10-21T10:31:24"/>
    <n v="34"/>
    <n v="0"/>
    <n v="2"/>
    <n v="34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3"/>
    <x v="20"/>
    <d v="2020-10-21T10:31:24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3"/>
    <x v="21"/>
    <d v="2020-10-21T10:31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5"/>
    <x v="23"/>
    <d v="2020-10-21T10:33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5"/>
    <x v="7"/>
    <d v="2020-10-21T10:33:09"/>
    <n v="18"/>
    <m/>
    <m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5"/>
    <x v="10"/>
    <d v="2020-10-21T10:33:09"/>
    <n v="26"/>
    <m/>
    <m/>
    <m/>
    <m/>
    <n v="0"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5"/>
    <x v="11"/>
    <d v="2020-10-21T10:33:09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5"/>
    <x v="12"/>
    <d v="2020-10-21T10:33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5"/>
    <x v="14"/>
    <d v="2020-10-21T10:33:09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5"/>
    <x v="16"/>
    <d v="2020-10-21T10:33:09"/>
    <n v="24"/>
    <m/>
    <m/>
    <n v="2"/>
    <n v="7"/>
    <n v="0"/>
    <n v="5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5"/>
    <x v="18"/>
    <d v="2020-10-21T10:33:09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5"/>
    <x v="19"/>
    <d v="2020-10-21T10:33:09"/>
    <n v="63"/>
    <m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5"/>
    <x v="20"/>
    <d v="2020-10-21T10:33:09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5"/>
    <x v="21"/>
    <d v="2020-10-21T10:33:09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6"/>
    <x v="3"/>
    <d v="2020-10-21T10:33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6"/>
    <x v="7"/>
    <d v="2020-10-21T10:33:4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6"/>
    <x v="10"/>
    <d v="2020-10-21T10:33:44"/>
    <n v="9"/>
    <m/>
    <m/>
    <m/>
    <m/>
    <m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6"/>
    <x v="11"/>
    <d v="2020-10-21T10:33:4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6"/>
    <x v="16"/>
    <d v="2020-10-21T10:33:44"/>
    <n v="7"/>
    <m/>
    <m/>
    <n v="1"/>
    <m/>
    <m/>
    <n v="1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6"/>
    <x v="17"/>
    <d v="2020-10-21T10:33:4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6"/>
    <x v="18"/>
    <d v="2020-10-21T10:33:44"/>
    <n v="22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6"/>
    <x v="19"/>
    <d v="2020-10-21T10:33:44"/>
    <n v="48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6"/>
    <x v="20"/>
    <d v="2020-10-21T10:33:44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6"/>
    <x v="21"/>
    <d v="2020-10-21T10:33:44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7"/>
    <x v="7"/>
    <d v="2020-10-21T10:34:31"/>
    <n v="37"/>
    <n v="2"/>
    <n v="3"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7"/>
    <x v="10"/>
    <d v="2020-10-21T10:34:31"/>
    <n v="74"/>
    <m/>
    <m/>
    <m/>
    <m/>
    <n v="4"/>
    <n v="3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7"/>
    <x v="11"/>
    <d v="2020-10-21T10:34:31"/>
    <n v="24"/>
    <m/>
    <m/>
    <m/>
    <m/>
    <m/>
    <m/>
    <m/>
    <n v="11"/>
    <m/>
    <n v="1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7"/>
    <x v="14"/>
    <d v="2020-10-21T10:34:3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7"/>
    <x v="16"/>
    <d v="2020-10-21T10:34:31"/>
    <n v="76"/>
    <n v="1"/>
    <n v="3"/>
    <n v="9"/>
    <n v="7"/>
    <n v="2"/>
    <n v="19"/>
    <n v="16"/>
    <n v="11"/>
    <m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7"/>
    <x v="18"/>
    <d v="2020-10-21T10:34:31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7"/>
    <x v="19"/>
    <d v="2020-10-21T10:34:31"/>
    <n v="118"/>
    <m/>
    <m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7"/>
    <x v="20"/>
    <d v="2020-10-21T10:34:31"/>
    <n v="118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87"/>
    <x v="21"/>
    <d v="2020-10-21T10:34:31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8"/>
    <x v="10"/>
    <d v="2020-10-21T10:36:4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8"/>
    <x v="16"/>
    <d v="2020-10-21T10:36:46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8"/>
    <x v="18"/>
    <d v="2020-10-21T10:36:4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8"/>
    <x v="19"/>
    <d v="2020-10-21T10:36:46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8"/>
    <x v="20"/>
    <d v="2020-10-21T10:36:46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8"/>
    <x v="21"/>
    <d v="2020-10-21T10:36:4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89"/>
    <x v="7"/>
    <d v="2020-10-21T10:39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89"/>
    <x v="10"/>
    <d v="2020-10-21T10:39:2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89"/>
    <x v="11"/>
    <d v="2020-10-21T10:39:2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89"/>
    <x v="16"/>
    <d v="2020-10-21T10:39:21"/>
    <n v="4"/>
    <m/>
    <m/>
    <m/>
    <n v="1"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89"/>
    <x v="19"/>
    <d v="2020-10-21T10:39:21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7"/>
    <s v="105489"/>
    <x v="20"/>
    <d v="2020-10-21T10:39:21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90"/>
    <x v="7"/>
    <d v="2020-10-21T10:40:1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90"/>
    <x v="9"/>
    <d v="2020-10-21T10:40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90"/>
    <x v="10"/>
    <d v="2020-10-21T10:40:12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90"/>
    <x v="11"/>
    <d v="2020-10-21T10:40:12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90"/>
    <x v="12"/>
    <d v="2020-10-21T10:40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90"/>
    <x v="14"/>
    <d v="2020-10-21T10:40:1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90"/>
    <x v="16"/>
    <d v="2020-10-21T10:40:12"/>
    <n v="7"/>
    <m/>
    <m/>
    <n v="2"/>
    <m/>
    <n v="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90"/>
    <x v="18"/>
    <d v="2020-10-21T10:40:1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90"/>
    <x v="21"/>
    <d v="2020-10-21T10:40:1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1"/>
    <x v="23"/>
    <d v="2020-10-21T10:40:5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1"/>
    <x v="7"/>
    <d v="2020-10-21T10:40:58"/>
    <n v="30"/>
    <m/>
    <n v="1"/>
    <n v="12"/>
    <n v="1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1"/>
    <x v="9"/>
    <d v="2020-10-21T10:40:5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1"/>
    <x v="10"/>
    <d v="2020-10-21T10:40:58"/>
    <n v="91"/>
    <m/>
    <m/>
    <m/>
    <m/>
    <n v="14"/>
    <n v="36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1"/>
    <x v="11"/>
    <d v="2020-10-21T10:40:58"/>
    <n v="11"/>
    <m/>
    <m/>
    <m/>
    <m/>
    <m/>
    <m/>
    <m/>
    <n v="4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1"/>
    <x v="12"/>
    <d v="2020-10-21T10:40:58"/>
    <n v="8"/>
    <m/>
    <m/>
    <n v="2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1"/>
    <x v="14"/>
    <d v="2020-10-21T10:40:58"/>
    <n v="3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1"/>
    <x v="16"/>
    <d v="2020-10-21T10:40:58"/>
    <n v="71"/>
    <m/>
    <n v="1"/>
    <n v="6"/>
    <n v="8"/>
    <n v="7"/>
    <n v="18"/>
    <n v="22"/>
    <n v="5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1"/>
    <x v="26"/>
    <d v="2020-10-21T10:40:5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1"/>
    <x v="27"/>
    <d v="2020-10-21T10:40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1"/>
    <x v="18"/>
    <d v="2020-10-21T10:40:58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1"/>
    <x v="19"/>
    <d v="2020-10-21T10:40:58"/>
    <n v="131"/>
    <m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1"/>
    <x v="20"/>
    <d v="2020-10-21T10:40:58"/>
    <n v="131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1"/>
    <x v="21"/>
    <d v="2020-10-21T10:40:58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2"/>
    <x v="7"/>
    <d v="2020-10-21T10:41:47"/>
    <n v="20"/>
    <m/>
    <m/>
    <n v="10"/>
    <n v="8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2"/>
    <x v="10"/>
    <d v="2020-10-21T10:41:47"/>
    <n v="33"/>
    <m/>
    <m/>
    <m/>
    <m/>
    <n v="6"/>
    <n v="14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2"/>
    <x v="11"/>
    <d v="2020-10-21T10:41:47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2"/>
    <x v="16"/>
    <d v="2020-10-21T10:41:47"/>
    <n v="30"/>
    <m/>
    <m/>
    <n v="5"/>
    <n v="4"/>
    <n v="3"/>
    <n v="7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93"/>
    <x v="18"/>
    <d v="2020-10-21T10:42:1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93"/>
    <x v="19"/>
    <d v="2020-10-21T10:42:14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93"/>
    <x v="20"/>
    <d v="2020-10-21T10:42:14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93"/>
    <x v="21"/>
    <d v="2020-10-21T10:42:1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97"/>
    <x v="18"/>
    <d v="2020-10-21T10:43:22"/>
    <n v="5"/>
    <n v="0"/>
    <n v="0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97"/>
    <x v="19"/>
    <d v="2020-10-21T10:43:22"/>
    <n v="23"/>
    <n v="1"/>
    <n v="0"/>
    <n v="23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97"/>
    <x v="20"/>
    <d v="2020-10-21T10:43:22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97"/>
    <x v="21"/>
    <d v="2020-10-21T10:43:2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98"/>
    <x v="10"/>
    <d v="2020-10-21T10:44:0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98"/>
    <x v="16"/>
    <d v="2020-10-21T10:44:0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98"/>
    <x v="25"/>
    <d v="2020-10-21T10:44:0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98"/>
    <x v="26"/>
    <d v="2020-10-21T10:44:04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98"/>
    <x v="27"/>
    <d v="2020-10-21T10:44:0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98"/>
    <x v="18"/>
    <d v="2020-10-21T10:44:0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98"/>
    <x v="19"/>
    <d v="2020-10-21T10:44:04"/>
    <n v="13"/>
    <m/>
    <n v="1"/>
    <n v="1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98"/>
    <x v="20"/>
    <d v="2020-10-21T10:44:0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99"/>
    <x v="20"/>
    <d v="2020-10-21T10:44:22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0"/>
    <x v="7"/>
    <d v="2020-10-21T10:45:18"/>
    <n v="18"/>
    <m/>
    <m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0"/>
    <x v="9"/>
    <d v="2020-10-21T10:45:1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0"/>
    <x v="10"/>
    <d v="2020-10-21T10:45:18"/>
    <n v="14"/>
    <m/>
    <m/>
    <m/>
    <m/>
    <n v="2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0"/>
    <x v="11"/>
    <d v="2020-10-21T10:45:18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0"/>
    <x v="12"/>
    <d v="2020-10-21T10:45:1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0"/>
    <x v="14"/>
    <d v="2020-10-21T10:45:18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0"/>
    <x v="16"/>
    <d v="2020-10-21T10:45:18"/>
    <n v="19"/>
    <m/>
    <m/>
    <n v="2"/>
    <n v="7"/>
    <n v="1"/>
    <n v="1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501"/>
    <x v="23"/>
    <d v="2020-10-21T10:47:52"/>
    <n v="7"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501"/>
    <x v="7"/>
    <d v="2020-10-21T10:47:52"/>
    <n v="13"/>
    <m/>
    <n v="1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501"/>
    <x v="9"/>
    <d v="2020-10-21T10:47:5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501"/>
    <x v="10"/>
    <d v="2020-10-21T10:47:52"/>
    <n v="59"/>
    <m/>
    <m/>
    <m/>
    <m/>
    <n v="6"/>
    <n v="36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501"/>
    <x v="24"/>
    <d v="2020-10-21T10:47:52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501"/>
    <x v="11"/>
    <d v="2020-10-21T10:47:52"/>
    <n v="10"/>
    <m/>
    <m/>
    <m/>
    <m/>
    <m/>
    <m/>
    <m/>
    <n v="5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501"/>
    <x v="12"/>
    <d v="2020-10-21T10:47:52"/>
    <n v="6"/>
    <m/>
    <m/>
    <n v="4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501"/>
    <x v="14"/>
    <d v="2020-10-21T10:47:52"/>
    <n v="5"/>
    <n v="1"/>
    <m/>
    <n v="2"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503"/>
    <x v="19"/>
    <d v="2020-10-21T10:48:33"/>
    <n v="29"/>
    <m/>
    <n v="12"/>
    <n v="29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503"/>
    <x v="20"/>
    <d v="2020-10-21T10:48:33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503"/>
    <x v="21"/>
    <d v="2020-10-21T10:48:3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504"/>
    <x v="7"/>
    <d v="2020-10-21T10:50:21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504"/>
    <x v="10"/>
    <d v="2020-10-21T10:50:21"/>
    <n v="18"/>
    <m/>
    <m/>
    <m/>
    <m/>
    <n v="6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504"/>
    <x v="11"/>
    <d v="2020-10-21T10:50:2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504"/>
    <x v="16"/>
    <d v="2020-10-21T10:50:21"/>
    <n v="13"/>
    <m/>
    <m/>
    <n v="1"/>
    <n v="2"/>
    <n v="3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504"/>
    <x v="18"/>
    <d v="2020-10-21T10:50:21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504"/>
    <x v="19"/>
    <d v="2020-10-21T10:50:21"/>
    <n v="4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504"/>
    <x v="20"/>
    <d v="2020-10-21T10:50:2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504"/>
    <x v="21"/>
    <d v="2020-10-21T10:50:2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5"/>
    <x v="7"/>
    <d v="2020-10-21T10:51:01"/>
    <n v="14"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5"/>
    <x v="10"/>
    <d v="2020-10-21T10:51:01"/>
    <n v="14"/>
    <m/>
    <m/>
    <m/>
    <m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5"/>
    <x v="11"/>
    <d v="2020-10-21T10:51:01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5"/>
    <x v="16"/>
    <d v="2020-10-21T10:51:01"/>
    <n v="17"/>
    <m/>
    <m/>
    <n v="2"/>
    <n v="5"/>
    <n v="2"/>
    <n v="3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5"/>
    <x v="18"/>
    <d v="2020-10-21T10:51:01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2"/>
    <x v="17"/>
    <d v="2020-10-21T10:41:47"/>
    <n v="30"/>
    <m/>
    <m/>
    <n v="5"/>
    <n v="4"/>
    <n v="3"/>
    <n v="7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2"/>
    <x v="18"/>
    <d v="2020-10-21T10:41:4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2"/>
    <x v="19"/>
    <d v="2020-10-21T10:41:47"/>
    <n v="54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2"/>
    <x v="20"/>
    <d v="2020-10-21T10:41:47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492"/>
    <x v="21"/>
    <d v="2020-10-21T10:41:47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93"/>
    <x v="10"/>
    <d v="2020-10-21T10:42:1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93"/>
    <x v="11"/>
    <d v="2020-10-21T10:42:1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93"/>
    <x v="16"/>
    <d v="2020-10-21T10:42:14"/>
    <n v="2"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98"/>
    <x v="21"/>
    <d v="2020-10-21T10:44:0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99"/>
    <x v="7"/>
    <d v="2020-10-21T10:44:2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99"/>
    <x v="10"/>
    <d v="2020-10-21T10:44:22"/>
    <n v="24"/>
    <m/>
    <m/>
    <m/>
    <m/>
    <n v="2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99"/>
    <x v="11"/>
    <d v="2020-10-21T10:44:22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99"/>
    <x v="16"/>
    <d v="2020-10-21T10:44:22"/>
    <n v="18"/>
    <m/>
    <m/>
    <n v="1"/>
    <m/>
    <n v="1"/>
    <n v="7"/>
    <n v="4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99"/>
    <x v="26"/>
    <d v="2020-10-21T10:44:22"/>
    <n v="3"/>
    <m/>
    <n v="7"/>
    <n v="3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99"/>
    <x v="27"/>
    <d v="2020-10-21T10:44:2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499"/>
    <x v="19"/>
    <d v="2020-10-21T10:44:22"/>
    <n v="24"/>
    <m/>
    <n v="20"/>
    <n v="24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0"/>
    <x v="18"/>
    <d v="2020-10-21T10:45:1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0"/>
    <x v="19"/>
    <d v="2020-10-21T10:45:18"/>
    <n v="36"/>
    <m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0"/>
    <x v="20"/>
    <d v="2020-10-21T10:45:18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0"/>
    <x v="21"/>
    <d v="2020-10-21T10:45:1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501"/>
    <x v="16"/>
    <d v="2020-10-21T10:47:52"/>
    <n v="45"/>
    <m/>
    <n v="1"/>
    <n v="4"/>
    <n v="2"/>
    <n v="3"/>
    <n v="18"/>
    <n v="9"/>
    <n v="5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501"/>
    <x v="18"/>
    <d v="2020-10-21T10:47:52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501"/>
    <x v="19"/>
    <d v="2020-10-21T10:47:52"/>
    <n v="149"/>
    <m/>
    <m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501"/>
    <x v="20"/>
    <d v="2020-10-21T10:47:52"/>
    <n v="149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5"/>
    <s v="105501"/>
    <x v="21"/>
    <d v="2020-10-21T10:47:5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503"/>
    <x v="7"/>
    <d v="2020-10-21T10:48:3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503"/>
    <x v="9"/>
    <d v="2020-10-21T10:48:3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503"/>
    <x v="10"/>
    <d v="2020-10-21T10:48:33"/>
    <n v="8"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503"/>
    <x v="12"/>
    <d v="2020-10-21T10:48:3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503"/>
    <x v="14"/>
    <d v="2020-10-21T10:48:33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503"/>
    <x v="16"/>
    <d v="2020-10-21T10:48:33"/>
    <n v="6"/>
    <m/>
    <m/>
    <m/>
    <n v="1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503"/>
    <x v="18"/>
    <d v="2020-10-21T10:48:33"/>
    <n v="5"/>
    <m/>
    <n v="3"/>
    <n v="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6"/>
    <x v="20"/>
    <d v="2020-10-21T10:51:29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6"/>
    <x v="21"/>
    <d v="2020-10-21T10:51:2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507"/>
    <x v="1"/>
    <d v="2020-10-21T10:52:1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507"/>
    <x v="3"/>
    <d v="2020-10-21T10:52:1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507"/>
    <x v="7"/>
    <d v="2020-10-21T10:52:11"/>
    <n v="20"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507"/>
    <x v="10"/>
    <d v="2020-10-21T10:52:11"/>
    <n v="42"/>
    <m/>
    <m/>
    <m/>
    <m/>
    <n v="6"/>
    <n v="2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507"/>
    <x v="11"/>
    <d v="2020-10-21T10:52:11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507"/>
    <x v="16"/>
    <d v="2020-10-21T10:52:11"/>
    <n v="36"/>
    <m/>
    <m/>
    <n v="5"/>
    <n v="5"/>
    <n v="3"/>
    <n v="13"/>
    <n v="5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507"/>
    <x v="17"/>
    <d v="2020-10-21T10:52:11"/>
    <n v="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507"/>
    <x v="25"/>
    <d v="2020-10-21T10:52:11"/>
    <n v="9"/>
    <m/>
    <n v="3"/>
    <n v="9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507"/>
    <x v="18"/>
    <d v="2020-10-21T10:52:11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507"/>
    <x v="19"/>
    <d v="2020-10-21T10:52:11"/>
    <n v="126"/>
    <m/>
    <n v="17"/>
    <n v="126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507"/>
    <x v="20"/>
    <d v="2020-10-21T10:52:11"/>
    <n v="126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507"/>
    <x v="21"/>
    <d v="2020-10-21T10:52:11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508"/>
    <x v="7"/>
    <d v="2020-10-21T10:52:4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508"/>
    <x v="10"/>
    <d v="2020-10-21T10:52:45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508"/>
    <x v="16"/>
    <d v="2020-10-21T10:52:45"/>
    <n v="8"/>
    <m/>
    <m/>
    <m/>
    <n v="1"/>
    <m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508"/>
    <x v="26"/>
    <d v="2020-10-21T10:52:4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508"/>
    <x v="27"/>
    <d v="2020-10-21T10:52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508"/>
    <x v="19"/>
    <d v="2020-10-21T10:52:45"/>
    <n v="48"/>
    <n v="2"/>
    <n v="3"/>
    <n v="48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508"/>
    <x v="20"/>
    <d v="2020-10-21T10:52:45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509"/>
    <x v="7"/>
    <d v="2020-10-21T10:53:16"/>
    <n v="14"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509"/>
    <x v="10"/>
    <d v="2020-10-21T10:53:1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509"/>
    <x v="11"/>
    <d v="2020-10-21T10:53:16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509"/>
    <x v="16"/>
    <d v="2020-10-21T10:53:16"/>
    <n v="11"/>
    <m/>
    <m/>
    <n v="4"/>
    <n v="3"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509"/>
    <x v="19"/>
    <d v="2020-10-21T10:53:16"/>
    <n v="28"/>
    <n v="2"/>
    <m/>
    <n v="2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105509"/>
    <x v="20"/>
    <d v="2020-10-21T10:53:16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510"/>
    <x v="7"/>
    <d v="2020-10-21T10:53:52"/>
    <n v="22"/>
    <m/>
    <m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510"/>
    <x v="10"/>
    <d v="2020-10-21T10:53:52"/>
    <n v="28"/>
    <m/>
    <m/>
    <m/>
    <m/>
    <n v="4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510"/>
    <x v="11"/>
    <d v="2020-10-21T10:53:52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510"/>
    <x v="16"/>
    <d v="2020-10-21T10:53:52"/>
    <n v="29"/>
    <m/>
    <m/>
    <n v="3"/>
    <n v="8"/>
    <n v="2"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510"/>
    <x v="18"/>
    <d v="2020-10-21T10:53:52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5"/>
    <x v="19"/>
    <d v="2020-10-21T10:51:01"/>
    <n v="45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5"/>
    <x v="20"/>
    <d v="2020-10-21T10:51:01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5"/>
    <x v="21"/>
    <d v="2020-10-21T10:51:0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6"/>
    <x v="7"/>
    <d v="2020-10-21T10:51:29"/>
    <n v="18"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6"/>
    <x v="10"/>
    <d v="2020-10-21T10:51:29"/>
    <n v="22"/>
    <m/>
    <m/>
    <m/>
    <m/>
    <n v="8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6"/>
    <x v="16"/>
    <d v="2020-10-21T10:51:29"/>
    <n v="20"/>
    <m/>
    <m/>
    <n v="3"/>
    <n v="6"/>
    <n v="4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6"/>
    <x v="18"/>
    <d v="2020-10-21T10:51:2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1"/>
    <s v="105506"/>
    <x v="19"/>
    <d v="2020-10-21T10:51:29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510"/>
    <x v="19"/>
    <d v="2020-10-21T10:53:52"/>
    <n v="96"/>
    <m/>
    <n v="37"/>
    <n v="96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510"/>
    <x v="20"/>
    <d v="2020-10-21T10:53:52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510"/>
    <x v="21"/>
    <d v="2020-10-21T10:53:5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511"/>
    <x v="28"/>
    <d v="2020-10-21T10:54:22"/>
    <n v="3.6"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511"/>
    <x v="7"/>
    <d v="2020-10-21T10:54:22"/>
    <n v="22"/>
    <n v="0"/>
    <n v="0"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511"/>
    <x v="8"/>
    <d v="2020-10-21T10:54:2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511"/>
    <x v="10"/>
    <d v="2020-10-21T10:54:22"/>
    <n v="28"/>
    <m/>
    <m/>
    <m/>
    <m/>
    <n v="4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511"/>
    <x v="11"/>
    <d v="2020-10-21T10:54:22"/>
    <n v="8"/>
    <m/>
    <m/>
    <m/>
    <m/>
    <m/>
    <m/>
    <m/>
    <n v="8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511"/>
    <x v="16"/>
    <d v="2020-10-21T10:54:22"/>
    <n v="33"/>
    <m/>
    <m/>
    <n v="6"/>
    <n v="5"/>
    <n v="2"/>
    <n v="7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511"/>
    <x v="26"/>
    <d v="2020-10-21T10:54:22"/>
    <n v="4"/>
    <m/>
    <n v="0"/>
    <n v="4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511"/>
    <x v="27"/>
    <d v="2020-10-21T10:54:2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511"/>
    <x v="18"/>
    <d v="2020-10-21T10:54:22"/>
    <n v="3"/>
    <m/>
    <n v="2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511"/>
    <x v="19"/>
    <d v="2020-10-21T10:54:22"/>
    <n v="71"/>
    <m/>
    <n v="10"/>
    <n v="71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511"/>
    <x v="20"/>
    <d v="2020-10-21T10:54:22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7"/>
    <s v="105511"/>
    <x v="21"/>
    <d v="2020-10-21T10:54:2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0"/>
    <x v="30"/>
    <d v="2020-10-21T10:55:02"/>
    <n v="8.5"/>
    <m/>
    <m/>
    <m/>
    <m/>
    <n v="8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0"/>
    <x v="31"/>
    <d v="2020-10-21T10:55:02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0"/>
    <x v="1"/>
    <d v="2020-10-21T10:55:0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0"/>
    <x v="3"/>
    <d v="2020-10-21T10:55:02"/>
    <n v="8"/>
    <m/>
    <m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0"/>
    <x v="32"/>
    <d v="2020-10-21T10:55:02"/>
    <n v="3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0"/>
    <x v="7"/>
    <d v="2020-10-21T10:55:02"/>
    <n v="20"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0"/>
    <x v="10"/>
    <d v="2020-10-21T10:55:02"/>
    <n v="42"/>
    <m/>
    <m/>
    <m/>
    <m/>
    <n v="14"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0"/>
    <x v="24"/>
    <d v="2020-10-21T10:55:0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0"/>
    <x v="11"/>
    <d v="2020-10-21T10:55:02"/>
    <n v="14"/>
    <m/>
    <m/>
    <m/>
    <m/>
    <m/>
    <m/>
    <m/>
    <n v="4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0"/>
    <x v="14"/>
    <d v="2020-10-21T10:55:02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0"/>
    <x v="16"/>
    <d v="2020-10-21T10:55:02"/>
    <n v="40"/>
    <m/>
    <m/>
    <n v="4"/>
    <n v="6"/>
    <n v="7"/>
    <n v="8"/>
    <n v="6"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0"/>
    <x v="17"/>
    <d v="2020-10-21T10:55:02"/>
    <n v="5"/>
    <m/>
    <m/>
    <m/>
    <n v="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0"/>
    <x v="18"/>
    <d v="2020-10-21T10:55:02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0"/>
    <x v="19"/>
    <d v="2020-10-21T10:55:02"/>
    <n v="109"/>
    <m/>
    <n v="25"/>
    <n v="109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0"/>
    <x v="20"/>
    <d v="2020-10-21T10:55:02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0"/>
    <x v="21"/>
    <d v="2020-10-21T10:55:0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1"/>
    <x v="23"/>
    <d v="2020-10-21T10:55:5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2"/>
    <x v="12"/>
    <d v="2020-10-21T10:56:22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2"/>
    <x v="14"/>
    <d v="2020-10-21T10:56:22"/>
    <n v="2"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2"/>
    <x v="16"/>
    <d v="2020-10-21T10:56:22"/>
    <n v="103"/>
    <m/>
    <m/>
    <n v="10"/>
    <n v="13"/>
    <n v="16"/>
    <n v="18"/>
    <n v="27"/>
    <n v="1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2"/>
    <x v="17"/>
    <d v="2020-10-21T10:56:22"/>
    <n v="3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2"/>
    <x v="18"/>
    <d v="2020-10-21T10:56:2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2"/>
    <x v="19"/>
    <d v="2020-10-21T10:56:22"/>
    <n v="76"/>
    <m/>
    <m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2"/>
    <x v="20"/>
    <d v="2020-10-21T10:56:22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2"/>
    <x v="21"/>
    <d v="2020-10-21T10:56:2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2"/>
    <x v="0"/>
    <d v="2020-10-21T10:57:57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2"/>
    <x v="28"/>
    <d v="2020-10-21T10:57:57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2"/>
    <x v="23"/>
    <d v="2020-10-21T10:57:57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2"/>
    <x v="7"/>
    <d v="2020-10-21T10:57:57"/>
    <n v="90"/>
    <m/>
    <n v="6"/>
    <n v="28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2"/>
    <x v="8"/>
    <d v="2020-10-21T10:57:57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2"/>
    <x v="9"/>
    <d v="2020-10-21T10:57:57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2"/>
    <x v="10"/>
    <d v="2020-10-21T10:57:57"/>
    <n v="188"/>
    <m/>
    <m/>
    <m/>
    <m/>
    <n v="34"/>
    <n v="88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2"/>
    <x v="24"/>
    <d v="2020-10-21T10:57:57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3"/>
    <x v="3"/>
    <d v="2020-10-21T10:58:15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3"/>
    <x v="6"/>
    <d v="2020-10-21T10:58:1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3"/>
    <x v="23"/>
    <d v="2020-10-21T10:58:1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3"/>
    <x v="7"/>
    <d v="2020-10-21T10:58:15"/>
    <n v="44"/>
    <m/>
    <m/>
    <n v="1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3"/>
    <x v="9"/>
    <d v="2020-10-21T10:58:15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3"/>
    <x v="10"/>
    <d v="2020-10-21T10:58:15"/>
    <n v="118"/>
    <m/>
    <m/>
    <m/>
    <m/>
    <n v="22"/>
    <n v="42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3"/>
    <x v="11"/>
    <d v="2020-10-21T10:58:15"/>
    <n v="14"/>
    <m/>
    <m/>
    <m/>
    <m/>
    <m/>
    <m/>
    <m/>
    <n v="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3"/>
    <x v="12"/>
    <d v="2020-10-21T10:58:15"/>
    <n v="14"/>
    <m/>
    <m/>
    <m/>
    <n v="4"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1"/>
    <x v="7"/>
    <d v="2020-10-21T10:55:58"/>
    <n v="26"/>
    <m/>
    <m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1"/>
    <x v="10"/>
    <d v="2020-10-21T10:55:58"/>
    <n v="68"/>
    <m/>
    <m/>
    <m/>
    <m/>
    <n v="20"/>
    <n v="3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1"/>
    <x v="11"/>
    <d v="2020-10-21T10:55:58"/>
    <n v="26"/>
    <m/>
    <m/>
    <m/>
    <m/>
    <m/>
    <m/>
    <m/>
    <n v="12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1"/>
    <x v="12"/>
    <d v="2020-10-21T10:55:5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1"/>
    <x v="14"/>
    <d v="2020-10-21T10:55:58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1"/>
    <x v="16"/>
    <d v="2020-10-21T10:55:58"/>
    <n v="66"/>
    <m/>
    <m/>
    <n v="8"/>
    <n v="5"/>
    <n v="10"/>
    <n v="17"/>
    <n v="7"/>
    <n v="12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1"/>
    <x v="18"/>
    <d v="2020-10-21T10:55:58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1"/>
    <x v="19"/>
    <d v="2020-10-21T10:55:58"/>
    <n v="35"/>
    <n v="1"/>
    <n v="0"/>
    <n v="35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1"/>
    <x v="20"/>
    <d v="2020-10-21T10:55:58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1"/>
    <x v="21"/>
    <d v="2020-10-21T10:55:5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2"/>
    <x v="3"/>
    <d v="2020-10-21T10:56:22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2"/>
    <x v="23"/>
    <d v="2020-10-21T10:56:2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2"/>
    <x v="7"/>
    <d v="2020-10-21T10:56:22"/>
    <n v="46"/>
    <m/>
    <m/>
    <n v="2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2"/>
    <x v="9"/>
    <d v="2020-10-21T10:56:2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2"/>
    <x v="10"/>
    <d v="2020-10-21T10:56:22"/>
    <n v="122"/>
    <m/>
    <m/>
    <m/>
    <m/>
    <n v="32"/>
    <n v="36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105702"/>
    <x v="11"/>
    <d v="2020-10-21T10:56:22"/>
    <n v="21"/>
    <m/>
    <m/>
    <m/>
    <m/>
    <m/>
    <m/>
    <m/>
    <n v="1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2"/>
    <x v="11"/>
    <d v="2020-10-21T10:57:57"/>
    <n v="52"/>
    <m/>
    <m/>
    <m/>
    <m/>
    <m/>
    <m/>
    <m/>
    <n v="18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2"/>
    <x v="12"/>
    <d v="2020-10-21T10:57:57"/>
    <n v="10"/>
    <m/>
    <m/>
    <n v="2"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2"/>
    <x v="14"/>
    <d v="2020-10-21T10:57:57"/>
    <n v="7"/>
    <m/>
    <m/>
    <n v="1"/>
    <n v="1"/>
    <m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2"/>
    <x v="16"/>
    <d v="2020-10-21T10:57:57"/>
    <n v="174"/>
    <n v="0"/>
    <n v="3"/>
    <n v="14"/>
    <n v="28"/>
    <n v="17"/>
    <n v="44"/>
    <n v="33"/>
    <n v="18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2"/>
    <x v="18"/>
    <d v="2020-10-21T10:57:57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2"/>
    <x v="19"/>
    <d v="2020-10-21T10:57:57"/>
    <n v="155"/>
    <m/>
    <n v="55"/>
    <n v="155"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2"/>
    <x v="20"/>
    <d v="2020-10-21T10:57:57"/>
    <n v="155"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2"/>
    <x v="21"/>
    <d v="2020-10-21T10:57:57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3"/>
    <x v="13"/>
    <d v="2020-10-21T10:58:1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3"/>
    <x v="14"/>
    <d v="2020-10-21T10:58:15"/>
    <n v="7"/>
    <m/>
    <m/>
    <m/>
    <n v="2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3"/>
    <x v="16"/>
    <d v="2020-10-21T10:58:15"/>
    <n v="91"/>
    <m/>
    <m/>
    <n v="9"/>
    <n v="13"/>
    <n v="11"/>
    <n v="21"/>
    <n v="27"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3"/>
    <x v="17"/>
    <d v="2020-10-21T10:58:15"/>
    <n v="3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3"/>
    <x v="25"/>
    <d v="2020-10-21T10:58:15"/>
    <n v="34"/>
    <n v="0"/>
    <n v="2"/>
    <n v="34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3"/>
    <x v="18"/>
    <d v="2020-10-21T10:58:15"/>
    <n v="9"/>
    <n v="0"/>
    <n v="0"/>
    <n v="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3"/>
    <x v="19"/>
    <d v="2020-10-21T10:58:15"/>
    <n v="333"/>
    <n v="0"/>
    <n v="24"/>
    <n v="333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3"/>
    <x v="20"/>
    <d v="2020-10-21T10:58:15"/>
    <n v="333"/>
    <n v="3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105723"/>
    <x v="21"/>
    <d v="2020-10-21T10:58:1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258"/>
    <x v="0"/>
    <d v="2020-10-21T10:59:01"/>
    <n v="11.6"/>
    <m/>
    <m/>
    <n v="4.4000000000000004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258"/>
    <x v="3"/>
    <d v="2020-10-21T10:59:01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258"/>
    <x v="7"/>
    <d v="2020-10-21T10:59:01"/>
    <n v="62"/>
    <m/>
    <m/>
    <n v="2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258"/>
    <x v="8"/>
    <d v="2020-10-21T10:59:01"/>
    <n v="3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258"/>
    <x v="9"/>
    <d v="2020-10-21T10:59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258"/>
    <x v="10"/>
    <d v="2020-10-21T10:59:01"/>
    <n v="127"/>
    <m/>
    <m/>
    <m/>
    <m/>
    <n v="24"/>
    <n v="48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258"/>
    <x v="11"/>
    <d v="2020-10-21T10:59:01"/>
    <n v="24"/>
    <m/>
    <m/>
    <m/>
    <m/>
    <m/>
    <m/>
    <m/>
    <n v="10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258"/>
    <x v="12"/>
    <d v="2020-10-21T10:59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258"/>
    <x v="14"/>
    <d v="2020-10-21T10:59:0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258"/>
    <x v="16"/>
    <d v="2020-10-21T10:59:01"/>
    <n v="112"/>
    <m/>
    <m/>
    <n v="14"/>
    <n v="17"/>
    <n v="12"/>
    <n v="24"/>
    <n v="28"/>
    <n v="10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258"/>
    <x v="17"/>
    <d v="2020-10-21T10:59:01"/>
    <n v="3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258"/>
    <x v="18"/>
    <d v="2020-10-21T10:59:01"/>
    <n v="11"/>
    <n v="1"/>
    <n v="5"/>
    <n v="11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258"/>
    <x v="19"/>
    <d v="2020-10-21T10:59:01"/>
    <n v="175"/>
    <n v="0"/>
    <n v="7"/>
    <n v="175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258"/>
    <x v="20"/>
    <d v="2020-10-21T10:59:01"/>
    <n v="175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258"/>
    <x v="21"/>
    <d v="2020-10-21T10:59:01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258"/>
    <x v="35"/>
    <d v="2020-10-21T10:59:0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258"/>
    <x v="36"/>
    <d v="2020-10-21T10:59:0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30"/>
    <d v="2020-10-21T10:59:35"/>
    <n v="3.6"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31"/>
    <d v="2020-10-21T10:59:35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1"/>
    <d v="2020-10-21T10:59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3"/>
    <d v="2020-10-21T10:59:35"/>
    <n v="22"/>
    <m/>
    <m/>
    <m/>
    <m/>
    <n v="2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22"/>
    <d v="2020-10-21T10:59:35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6"/>
    <d v="2020-10-21T10:59:35"/>
    <n v="3.27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23"/>
    <d v="2020-10-21T10:59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32"/>
    <d v="2020-10-21T10:59:35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7"/>
    <d v="2020-10-21T10:59:35"/>
    <n v="60"/>
    <m/>
    <m/>
    <n v="2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9"/>
    <d v="2020-10-21T10:59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10"/>
    <d v="2020-10-21T10:59:35"/>
    <n v="133"/>
    <m/>
    <m/>
    <m/>
    <m/>
    <n v="22"/>
    <n v="56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11"/>
    <d v="2020-10-21T10:59:35"/>
    <n v="35"/>
    <m/>
    <m/>
    <m/>
    <m/>
    <m/>
    <m/>
    <m/>
    <n v="15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12"/>
    <d v="2020-10-21T10:59:35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13"/>
    <d v="2020-10-21T10:59:35"/>
    <n v="3"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14"/>
    <d v="2020-10-21T10:59:35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16"/>
    <d v="2020-10-21T10:59:35"/>
    <n v="122"/>
    <m/>
    <m/>
    <n v="13"/>
    <n v="17"/>
    <n v="11"/>
    <n v="28"/>
    <n v="28"/>
    <n v="15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17"/>
    <d v="2020-10-21T10:59:35"/>
    <n v="12"/>
    <m/>
    <m/>
    <m/>
    <n v="1"/>
    <n v="1"/>
    <n v="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25"/>
    <d v="2020-10-21T10:59:35"/>
    <n v="5"/>
    <n v="1"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18"/>
    <d v="2020-10-21T10:59:3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19"/>
    <d v="2020-10-21T10:59:35"/>
    <n v="96"/>
    <n v="1"/>
    <n v="16"/>
    <n v="96"/>
    <n v="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20"/>
    <d v="2020-10-21T10:59:35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273"/>
    <x v="21"/>
    <d v="2020-10-21T10:59:3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45"/>
    <d v="2020-10-21T11:00:10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0"/>
    <d v="2020-10-21T11:00:10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1"/>
    <d v="2020-10-21T11:00:10"/>
    <n v="22"/>
    <m/>
    <n v="2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3"/>
    <d v="2020-10-21T11:00:10"/>
    <n v="24"/>
    <m/>
    <m/>
    <m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5"/>
    <d v="2020-10-21T11:00:1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23"/>
    <d v="2020-10-21T11:00:10"/>
    <n v="14"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7"/>
    <d v="2020-10-21T11:00:10"/>
    <n v="248"/>
    <m/>
    <n v="10"/>
    <n v="130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8"/>
    <d v="2020-10-21T11:00:1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9"/>
    <d v="2020-10-21T11:00:10"/>
    <n v="24"/>
    <m/>
    <m/>
    <m/>
    <m/>
    <n v="4"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10"/>
    <d v="2020-10-21T11:00:10"/>
    <n v="596"/>
    <m/>
    <m/>
    <m/>
    <m/>
    <n v="156"/>
    <n v="232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11"/>
    <d v="2020-10-21T11:00:10"/>
    <n v="74"/>
    <m/>
    <m/>
    <m/>
    <m/>
    <m/>
    <m/>
    <m/>
    <n v="42"/>
    <m/>
    <n v="3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12"/>
    <d v="2020-10-21T11:00:10"/>
    <n v="36"/>
    <m/>
    <m/>
    <n v="4"/>
    <n v="8"/>
    <n v="4"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13"/>
    <d v="2020-10-21T11:00:1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42"/>
    <d v="2020-10-21T11:00:1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14"/>
    <d v="2020-10-21T11:00:10"/>
    <n v="9"/>
    <m/>
    <m/>
    <n v="1"/>
    <n v="2"/>
    <n v="1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16"/>
    <d v="2020-10-21T11:00:10"/>
    <n v="367"/>
    <m/>
    <n v="3"/>
    <n v="33"/>
    <n v="30"/>
    <n v="43"/>
    <n v="117"/>
    <n v="105"/>
    <n v="27"/>
    <m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17"/>
    <d v="2020-10-21T11:00:10"/>
    <n v="18"/>
    <m/>
    <n v="1"/>
    <n v="2"/>
    <n v="3"/>
    <m/>
    <n v="7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25"/>
    <d v="2020-10-21T11:00:10"/>
    <n v="28"/>
    <m/>
    <n v="2"/>
    <n v="2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26"/>
    <d v="2020-10-21T11:00:1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27"/>
    <d v="2020-10-21T11:00:1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18"/>
    <d v="2020-10-21T11:00:1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19"/>
    <d v="2020-10-21T11:00:10"/>
    <n v="498"/>
    <n v="5"/>
    <n v="64"/>
    <n v="498"/>
    <n v="5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20"/>
    <d v="2020-10-21T11:00:10"/>
    <n v="752"/>
    <n v="7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200366"/>
    <x v="21"/>
    <d v="2020-10-21T11:00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367"/>
    <x v="0"/>
    <d v="2020-10-21T11:03:19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367"/>
    <x v="3"/>
    <d v="2020-10-21T11:03:1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367"/>
    <x v="7"/>
    <d v="2020-10-21T11:03:19"/>
    <n v="42"/>
    <m/>
    <m/>
    <n v="2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367"/>
    <x v="8"/>
    <d v="2020-10-21T11:03:1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367"/>
    <x v="9"/>
    <d v="2020-10-21T11:03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367"/>
    <x v="10"/>
    <d v="2020-10-21T11:03:19"/>
    <n v="104"/>
    <m/>
    <m/>
    <m/>
    <m/>
    <n v="10"/>
    <n v="6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367"/>
    <x v="11"/>
    <d v="2020-10-21T11:03:19"/>
    <n v="18"/>
    <m/>
    <m/>
    <m/>
    <m/>
    <m/>
    <m/>
    <m/>
    <n v="4"/>
    <m/>
    <n v="1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367"/>
    <x v="12"/>
    <d v="2020-10-21T11:03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200402"/>
    <x v="30"/>
    <d v="2020-10-21T11:03:43"/>
    <n v="3.6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200402"/>
    <x v="31"/>
    <d v="2020-10-21T11:03:43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200402"/>
    <x v="1"/>
    <d v="2020-10-21T11:03:43"/>
    <n v="5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200402"/>
    <x v="28"/>
    <d v="2020-10-21T11:03:43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200402"/>
    <x v="29"/>
    <d v="2020-10-21T11:03:43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200402"/>
    <x v="6"/>
    <d v="2020-10-21T11:03:43"/>
    <n v="3.27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200402"/>
    <x v="32"/>
    <d v="2020-10-21T11:03:43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200402"/>
    <x v="7"/>
    <d v="2020-10-21T11:03:43"/>
    <n v="51"/>
    <m/>
    <n v="1"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200402"/>
    <x v="8"/>
    <d v="2020-10-21T11:03:4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200402"/>
    <x v="9"/>
    <d v="2020-10-21T11:03:4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200402"/>
    <x v="10"/>
    <d v="2020-10-21T11:03:43"/>
    <n v="104"/>
    <m/>
    <m/>
    <m/>
    <m/>
    <n v="24"/>
    <n v="32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200402"/>
    <x v="11"/>
    <d v="2020-10-21T11:03:43"/>
    <n v="25"/>
    <m/>
    <m/>
    <m/>
    <m/>
    <m/>
    <m/>
    <m/>
    <n v="12"/>
    <m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200402"/>
    <x v="12"/>
    <d v="2020-10-21T11:03:4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200402"/>
    <x v="13"/>
    <d v="2020-10-21T11:03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200402"/>
    <x v="14"/>
    <d v="2020-10-21T11:03:4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200402"/>
    <x v="16"/>
    <d v="2020-10-21T11:03:43"/>
    <n v="97"/>
    <m/>
    <n v="1"/>
    <n v="13"/>
    <n v="12"/>
    <n v="12"/>
    <n v="16"/>
    <n v="24"/>
    <n v="12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200402"/>
    <x v="17"/>
    <d v="2020-10-21T11:03:43"/>
    <n v="4"/>
    <m/>
    <n v="1"/>
    <n v="2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200402"/>
    <x v="18"/>
    <d v="2020-10-21T11:03:43"/>
    <n v="11"/>
    <n v="0"/>
    <n v="2"/>
    <n v="11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200402"/>
    <x v="19"/>
    <d v="2020-10-21T11:03:43"/>
    <n v="38"/>
    <n v="0"/>
    <n v="11"/>
    <n v="38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200402"/>
    <x v="20"/>
    <d v="2020-10-21T11:03:43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5"/>
    <s v="200402"/>
    <x v="21"/>
    <d v="2020-10-21T11:03:43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9"/>
    <x v="0"/>
    <d v="2020-10-21T11:05:13"/>
    <n v="14.4"/>
    <n v="0"/>
    <n v="0"/>
    <n v="8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9"/>
    <x v="28"/>
    <d v="2020-10-21T11:05:13"/>
    <n v="5.2"/>
    <n v="0"/>
    <n v="0"/>
    <n v="0"/>
    <n v="5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9"/>
    <x v="22"/>
    <d v="2020-10-21T11:05:13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367"/>
    <x v="14"/>
    <d v="2020-10-21T11:03:19"/>
    <n v="1"/>
    <m/>
    <m/>
    <m/>
    <m/>
    <m/>
    <n v="1"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367"/>
    <x v="16"/>
    <d v="2020-10-21T11:03:19"/>
    <n v="84"/>
    <m/>
    <m/>
    <n v="12"/>
    <n v="9"/>
    <n v="5"/>
    <n v="30"/>
    <n v="17"/>
    <n v="4"/>
    <m/>
    <n v="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367"/>
    <x v="17"/>
    <d v="2020-10-21T11:03:19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367"/>
    <x v="25"/>
    <d v="2020-10-21T11:03:19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367"/>
    <x v="18"/>
    <d v="2020-10-21T11:03:19"/>
    <n v="27"/>
    <m/>
    <n v="14"/>
    <n v="27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367"/>
    <x v="19"/>
    <d v="2020-10-21T11:03:19"/>
    <n v="184"/>
    <m/>
    <n v="35"/>
    <n v="184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367"/>
    <x v="20"/>
    <d v="2020-10-21T11:03:19"/>
    <n v="184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367"/>
    <x v="21"/>
    <d v="2020-10-21T11:03:19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200538"/>
    <x v="0"/>
    <d v="2020-10-21T11:05:56"/>
    <n v="2.7"/>
    <m/>
    <m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200538"/>
    <x v="3"/>
    <d v="2020-10-21T11:05:56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200538"/>
    <x v="5"/>
    <d v="2020-10-21T11:05:56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200538"/>
    <x v="23"/>
    <d v="2020-10-21T11:05:56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200538"/>
    <x v="7"/>
    <d v="2020-10-21T11:05:56"/>
    <n v="58"/>
    <m/>
    <m/>
    <n v="2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200538"/>
    <x v="8"/>
    <d v="2020-10-21T11:05:56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200538"/>
    <x v="9"/>
    <d v="2020-10-21T11:05:56"/>
    <n v="10"/>
    <m/>
    <m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200538"/>
    <x v="10"/>
    <d v="2020-10-21T11:05:56"/>
    <n v="194"/>
    <m/>
    <m/>
    <m/>
    <m/>
    <n v="48"/>
    <n v="82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3"/>
    <d v="2020-10-21T11:06:17"/>
    <n v="29"/>
    <m/>
    <m/>
    <m/>
    <m/>
    <n v="6"/>
    <n v="1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6"/>
    <d v="2020-10-21T11:06:17"/>
    <n v="7.99"/>
    <m/>
    <n v="7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23"/>
    <d v="2020-10-21T11:06:17"/>
    <n v="23"/>
    <n v="2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32"/>
    <d v="2020-10-21T11:06:17"/>
    <n v="5"/>
    <m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7"/>
    <d v="2020-10-21T11:06:17"/>
    <n v="310"/>
    <n v="7"/>
    <n v="12"/>
    <n v="146"/>
    <n v="14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8"/>
    <d v="2020-10-21T11:06:17"/>
    <n v="9"/>
    <m/>
    <n v="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9"/>
    <d v="2020-10-21T11:06:17"/>
    <n v="20"/>
    <m/>
    <m/>
    <m/>
    <m/>
    <n v="2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10"/>
    <d v="2020-10-21T11:06:17"/>
    <n v="600"/>
    <m/>
    <m/>
    <m/>
    <m/>
    <n v="110"/>
    <n v="264"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24"/>
    <d v="2020-10-21T11:06:17"/>
    <n v="17"/>
    <m/>
    <m/>
    <m/>
    <m/>
    <m/>
    <m/>
    <m/>
    <m/>
    <n v="1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11"/>
    <d v="2020-10-21T11:06:17"/>
    <n v="152"/>
    <m/>
    <m/>
    <m/>
    <m/>
    <m/>
    <m/>
    <m/>
    <n v="65"/>
    <m/>
    <n v="8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12"/>
    <d v="2020-10-21T11:06:17"/>
    <n v="28"/>
    <m/>
    <n v="2"/>
    <n v="6"/>
    <m/>
    <n v="2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13"/>
    <d v="2020-10-21T11:06:1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14"/>
    <d v="2020-10-21T11:06:17"/>
    <n v="39"/>
    <n v="1"/>
    <n v="6"/>
    <n v="6"/>
    <m/>
    <n v="2"/>
    <n v="12"/>
    <n v="6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16"/>
    <d v="2020-10-21T11:06:17"/>
    <n v="571"/>
    <n v="5"/>
    <n v="7"/>
    <n v="73"/>
    <n v="72"/>
    <n v="55"/>
    <n v="132"/>
    <n v="115"/>
    <n v="66"/>
    <m/>
    <n v="4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17"/>
    <d v="2020-10-21T11:06:17"/>
    <n v="21"/>
    <m/>
    <m/>
    <n v="5"/>
    <n v="1"/>
    <n v="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18"/>
    <d v="2020-10-21T11:06:17"/>
    <n v="20"/>
    <m/>
    <n v="4"/>
    <n v="20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19"/>
    <d v="2020-10-21T11:06:17"/>
    <n v="637"/>
    <n v="7"/>
    <n v="84"/>
    <n v="637"/>
    <n v="7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20"/>
    <d v="2020-10-21T11:06:17"/>
    <n v="637"/>
    <n v="6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21"/>
    <d v="2020-10-21T11:06:17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442"/>
    <x v="10"/>
    <d v="2020-10-21T11:10:4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442"/>
    <x v="16"/>
    <d v="2020-10-21T11:10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442"/>
    <x v="26"/>
    <d v="2020-10-21T11:10:41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442"/>
    <x v="27"/>
    <d v="2020-10-21T11:10:4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442"/>
    <x v="19"/>
    <d v="2020-10-21T11:10:41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442"/>
    <x v="20"/>
    <d v="2020-10-21T11:10:4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41"/>
    <x v="10"/>
    <d v="2020-10-21T11:11:12"/>
    <n v="20"/>
    <m/>
    <m/>
    <m/>
    <m/>
    <n v="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41"/>
    <x v="11"/>
    <d v="2020-10-21T11:11:12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41"/>
    <x v="16"/>
    <d v="2020-10-21T11:11:12"/>
    <n v="15"/>
    <m/>
    <m/>
    <m/>
    <m/>
    <n v="2"/>
    <n v="4"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41"/>
    <x v="18"/>
    <d v="2020-10-21T11:11:12"/>
    <n v="6"/>
    <m/>
    <n v="2"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41"/>
    <x v="19"/>
    <d v="2020-10-21T11:11:12"/>
    <n v="24"/>
    <m/>
    <n v="15"/>
    <n v="24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41"/>
    <x v="20"/>
    <d v="2020-10-21T11:11:12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4"/>
    <s v="105441"/>
    <x v="21"/>
    <d v="2020-10-21T11:11:1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308"/>
    <x v="11"/>
    <d v="2020-10-21T11:12:05"/>
    <n v="96"/>
    <m/>
    <m/>
    <m/>
    <m/>
    <m/>
    <m/>
    <m/>
    <n v="50"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308"/>
    <x v="12"/>
    <d v="2020-10-21T11:12:05"/>
    <n v="18"/>
    <m/>
    <m/>
    <n v="6"/>
    <m/>
    <n v="4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308"/>
    <x v="14"/>
    <d v="2020-10-21T11:12:05"/>
    <n v="10"/>
    <m/>
    <m/>
    <n v="1"/>
    <m/>
    <n v="2"/>
    <n v="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308"/>
    <x v="16"/>
    <d v="2020-10-21T11:12:05"/>
    <n v="377"/>
    <m/>
    <n v="3"/>
    <n v="30"/>
    <n v="36"/>
    <n v="50"/>
    <n v="96"/>
    <n v="89"/>
    <n v="50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308"/>
    <x v="18"/>
    <d v="2020-10-21T11:12:05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308"/>
    <x v="19"/>
    <d v="2020-10-21T11:12:05"/>
    <n v="440"/>
    <m/>
    <n v="173"/>
    <n v="440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308"/>
    <x v="20"/>
    <d v="2020-10-21T11:12:05"/>
    <n v="440"/>
    <n v="4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8"/>
    <s v="105308"/>
    <x v="21"/>
    <d v="2020-10-21T11:12:0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4"/>
    <x v="9"/>
    <d v="2020-10-21T11:25:3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4"/>
    <x v="10"/>
    <d v="2020-10-21T11:25:30"/>
    <n v="34"/>
    <m/>
    <m/>
    <m/>
    <m/>
    <n v="10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4"/>
    <x v="11"/>
    <d v="2020-10-21T11:25:3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4"/>
    <x v="12"/>
    <d v="2020-10-21T11:25:3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4"/>
    <x v="13"/>
    <d v="2020-10-21T11:25:3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4"/>
    <x v="14"/>
    <d v="2020-10-21T11:25:3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4"/>
    <x v="16"/>
    <d v="2020-10-21T11:25:30"/>
    <n v="18"/>
    <m/>
    <m/>
    <m/>
    <m/>
    <n v="5"/>
    <n v="4"/>
    <n v="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4"/>
    <x v="25"/>
    <d v="2020-10-21T11:25:30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9"/>
    <x v="5"/>
    <d v="2020-10-21T11:05:1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9"/>
    <x v="6"/>
    <d v="2020-10-21T11:05:13"/>
    <n v="7.26"/>
    <n v="3.27"/>
    <n v="0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9"/>
    <x v="23"/>
    <d v="2020-10-21T11:05:13"/>
    <n v="3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9"/>
    <x v="7"/>
    <d v="2020-10-21T11:05:13"/>
    <n v="168"/>
    <n v="2"/>
    <n v="4"/>
    <n v="84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9"/>
    <x v="8"/>
    <d v="2020-10-21T11:05:13"/>
    <n v="6"/>
    <n v="0"/>
    <n v="0"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9"/>
    <x v="9"/>
    <d v="2020-10-21T11:05:13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9"/>
    <x v="10"/>
    <d v="2020-10-21T11:05:13"/>
    <n v="324"/>
    <m/>
    <m/>
    <m/>
    <m/>
    <n v="76"/>
    <n v="146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9"/>
    <x v="24"/>
    <d v="2020-10-21T11:05:13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9"/>
    <x v="11"/>
    <d v="2020-10-21T11:05:13"/>
    <n v="87"/>
    <m/>
    <m/>
    <m/>
    <m/>
    <m/>
    <m/>
    <m/>
    <n v="41"/>
    <m/>
    <n v="4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9"/>
    <x v="12"/>
    <d v="2020-10-21T11:05:13"/>
    <n v="2"/>
    <m/>
    <n v="0"/>
    <n v="0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9"/>
    <x v="13"/>
    <d v="2020-10-21T11:05:13"/>
    <n v="4"/>
    <n v="1"/>
    <n v="0"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9"/>
    <x v="14"/>
    <d v="2020-10-21T11:05:13"/>
    <n v="5"/>
    <n v="0"/>
    <n v="1"/>
    <n v="0"/>
    <n v="0"/>
    <n v="0"/>
    <n v="0"/>
    <n v="1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9"/>
    <x v="16"/>
    <d v="2020-10-21T11:05:13"/>
    <n v="310"/>
    <n v="1"/>
    <n v="2"/>
    <n v="42"/>
    <n v="39"/>
    <n v="38"/>
    <n v="73"/>
    <n v="51"/>
    <n v="41"/>
    <m/>
    <n v="2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9"/>
    <x v="18"/>
    <d v="2020-10-21T11:05:13"/>
    <n v="48"/>
    <n v="1"/>
    <n v="10"/>
    <n v="48"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9"/>
    <x v="19"/>
    <d v="2020-10-21T11:05:13"/>
    <n v="390"/>
    <n v="5"/>
    <n v="74"/>
    <n v="390"/>
    <n v="5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9"/>
    <x v="20"/>
    <d v="2020-10-21T11:05:13"/>
    <n v="390"/>
    <n v="3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9"/>
    <x v="21"/>
    <d v="2020-10-21T11:05:13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200538"/>
    <x v="11"/>
    <d v="2020-10-21T11:05:56"/>
    <n v="66"/>
    <m/>
    <m/>
    <m/>
    <m/>
    <m/>
    <m/>
    <m/>
    <n v="26"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200538"/>
    <x v="12"/>
    <d v="2020-10-21T11:05:56"/>
    <n v="14"/>
    <m/>
    <m/>
    <n v="2"/>
    <n v="2"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200538"/>
    <x v="13"/>
    <d v="2020-10-21T11:05:5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200538"/>
    <x v="14"/>
    <d v="2020-10-21T11:05:56"/>
    <n v="7"/>
    <m/>
    <m/>
    <n v="1"/>
    <n v="1"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200538"/>
    <x v="16"/>
    <d v="2020-10-21T11:05:56"/>
    <n v="172"/>
    <m/>
    <m/>
    <n v="14"/>
    <n v="15"/>
    <n v="24"/>
    <n v="41"/>
    <n v="32"/>
    <n v="26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200538"/>
    <x v="17"/>
    <d v="2020-10-21T11:05:56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200538"/>
    <x v="18"/>
    <d v="2020-10-21T11:05:56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200538"/>
    <x v="19"/>
    <d v="2020-10-21T11:05:56"/>
    <n v="134"/>
    <m/>
    <n v="2"/>
    <n v="13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200538"/>
    <x v="20"/>
    <d v="2020-10-21T11:05:56"/>
    <n v="134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6"/>
    <s v="200538"/>
    <x v="21"/>
    <d v="2020-10-21T11:05:5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30"/>
    <d v="2020-10-21T11:06:17"/>
    <n v="14.4"/>
    <m/>
    <m/>
    <m/>
    <n v="8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31"/>
    <d v="2020-10-21T11:06:1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0"/>
    <d v="2020-10-21T11:06:17"/>
    <n v="25.3"/>
    <m/>
    <n v="1.6"/>
    <n v="12.5"/>
    <n v="4.4000000000000004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1"/>
    <d v="2020-10-21T11:06:17"/>
    <n v="12"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2"/>
    <s v="200569"/>
    <x v="28"/>
    <d v="2020-10-21T11:06:17"/>
    <n v="6.4"/>
    <m/>
    <m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310"/>
    <x v="14"/>
    <d v="2020-10-21T11:24:50"/>
    <n v="5"/>
    <m/>
    <m/>
    <m/>
    <m/>
    <m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310"/>
    <x v="16"/>
    <d v="2020-10-21T11:24:50"/>
    <n v="45"/>
    <m/>
    <m/>
    <n v="3"/>
    <n v="10"/>
    <n v="8"/>
    <n v="11"/>
    <n v="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310"/>
    <x v="18"/>
    <d v="2020-10-21T11:24:50"/>
    <n v="25"/>
    <m/>
    <n v="3"/>
    <n v="2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310"/>
    <x v="19"/>
    <d v="2020-10-21T11:24:50"/>
    <n v="97"/>
    <m/>
    <n v="20"/>
    <n v="97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310"/>
    <x v="20"/>
    <d v="2020-10-21T11:24:50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0"/>
    <s v="105310"/>
    <x v="21"/>
    <d v="2020-10-21T11:24:50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4"/>
    <x v="22"/>
    <d v="2020-10-21T11:25:3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4"/>
    <x v="6"/>
    <d v="2020-10-21T11:25:30"/>
    <n v="3267"/>
    <n v="3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4"/>
    <x v="18"/>
    <d v="2020-10-21T11:25:30"/>
    <n v="5"/>
    <n v="1"/>
    <n v="0"/>
    <n v="5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4"/>
    <x v="19"/>
    <d v="2020-10-21T11:25:30"/>
    <n v="64"/>
    <n v="1"/>
    <n v="12"/>
    <n v="64"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4"/>
    <x v="20"/>
    <d v="2020-10-21T11:25:30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9"/>
    <s v="105484"/>
    <x v="21"/>
    <d v="2020-10-21T11:25:3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96"/>
    <x v="7"/>
    <d v="2020-10-21T11:26:2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96"/>
    <x v="10"/>
    <d v="2020-10-21T11:26:23"/>
    <n v="19"/>
    <m/>
    <m/>
    <m/>
    <m/>
    <n v="2"/>
    <n v="1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96"/>
    <x v="16"/>
    <d v="2020-10-21T11:26:23"/>
    <n v="11"/>
    <m/>
    <m/>
    <n v="1"/>
    <m/>
    <n v="1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96"/>
    <x v="18"/>
    <d v="2020-10-21T11:26:2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3"/>
    <d v="2020-10-21T11:27:28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5"/>
    <d v="2020-10-21T11:27:28"/>
    <n v="10.8"/>
    <m/>
    <m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23"/>
    <d v="2020-10-21T11:27:28"/>
    <n v="20"/>
    <m/>
    <n v="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7"/>
    <d v="2020-10-21T11:27:28"/>
    <n v="241"/>
    <n v="3"/>
    <n v="8"/>
    <n v="114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8"/>
    <d v="2020-10-21T11:27:28"/>
    <n v="8"/>
    <n v="2"/>
    <n v="2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9"/>
    <d v="2020-10-21T11:27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10"/>
    <d v="2020-10-21T11:27:28"/>
    <n v="452"/>
    <m/>
    <m/>
    <m/>
    <m/>
    <n v="96"/>
    <n v="212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24"/>
    <d v="2020-10-21T11:27:28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11"/>
    <d v="2020-10-21T11:27:28"/>
    <n v="147"/>
    <m/>
    <m/>
    <m/>
    <m/>
    <m/>
    <m/>
    <m/>
    <n v="59"/>
    <m/>
    <n v="8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12"/>
    <d v="2020-10-21T11:27:28"/>
    <n v="15"/>
    <m/>
    <n v="3"/>
    <n v="1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13"/>
    <d v="2020-10-21T11:27:2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14"/>
    <d v="2020-10-21T11:27:28"/>
    <n v="13"/>
    <m/>
    <n v="3"/>
    <n v="5"/>
    <m/>
    <m/>
    <n v="1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15"/>
    <d v="2020-10-21T11:27:28"/>
    <n v="3"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16"/>
    <d v="2020-10-21T11:27:28"/>
    <n v="452"/>
    <n v="2"/>
    <n v="4"/>
    <n v="57"/>
    <n v="58"/>
    <n v="48"/>
    <n v="106"/>
    <n v="72"/>
    <n v="59"/>
    <m/>
    <n v="4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17"/>
    <d v="2020-10-21T11:27:28"/>
    <n v="6"/>
    <m/>
    <m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25"/>
    <d v="2020-10-21T11:27:2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96"/>
    <x v="19"/>
    <d v="2020-10-21T11:26:23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96"/>
    <x v="20"/>
    <d v="2020-10-21T11:26:23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3"/>
    <s v="105496"/>
    <x v="21"/>
    <d v="2020-10-21T11:26:2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0"/>
    <d v="2020-10-21T11:27:28"/>
    <n v="19.600000000000001"/>
    <m/>
    <n v="4"/>
    <n v="12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38"/>
    <d v="2020-10-21T11:27:2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1"/>
    <d v="2020-10-21T11:27:28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28"/>
    <d v="2020-10-21T11:27:28"/>
    <n v="4.8"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2"/>
    <d v="2020-10-21T11:27:2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18"/>
    <d v="2020-10-21T11:27:28"/>
    <n v="30"/>
    <m/>
    <n v="17"/>
    <n v="30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19"/>
    <d v="2020-10-21T11:27:28"/>
    <n v="260"/>
    <n v="5"/>
    <n v="113"/>
    <n v="260"/>
    <n v="5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20"/>
    <d v="2020-10-21T11:27:28"/>
    <n v="260"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494"/>
    <x v="21"/>
    <d v="2020-10-21T11:27:28"/>
    <n v="3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607"/>
    <x v="30"/>
    <d v="2020-10-21T11:27:58"/>
    <n v="13.05"/>
    <n v="0"/>
    <n v="0"/>
    <n v="4.95"/>
    <n v="8.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607"/>
    <x v="31"/>
    <d v="2020-10-21T11:27:58"/>
    <n v="12"/>
    <n v="0"/>
    <n v="0"/>
    <n v="7.2"/>
    <n v="4.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607"/>
    <x v="0"/>
    <d v="2020-10-21T11:27:58"/>
    <n v="18.5"/>
    <n v="0"/>
    <n v="4"/>
    <n v="3.15"/>
    <n v="11.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607"/>
    <x v="28"/>
    <d v="2020-10-21T11:27:58"/>
    <n v="3.2"/>
    <n v="0"/>
    <n v="0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607"/>
    <x v="3"/>
    <d v="2020-10-21T11:27:58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607"/>
    <x v="23"/>
    <d v="2020-10-21T11:27:58"/>
    <n v="4"/>
    <n v="0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607"/>
    <x v="32"/>
    <d v="2020-10-21T11:27:58"/>
    <n v="6"/>
    <n v="0"/>
    <n v="0"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607"/>
    <x v="7"/>
    <d v="2020-10-21T11:27:58"/>
    <n v="115"/>
    <n v="0"/>
    <n v="0"/>
    <n v="68"/>
    <n v="4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607"/>
    <x v="8"/>
    <d v="2020-10-21T11:27:58"/>
    <n v="6"/>
    <n v="0"/>
    <n v="1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607"/>
    <x v="9"/>
    <d v="2020-10-21T11:27:58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607"/>
    <x v="10"/>
    <d v="2020-10-21T11:27:58"/>
    <n v="531"/>
    <m/>
    <m/>
    <m/>
    <m/>
    <n v="72"/>
    <n v="230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607"/>
    <x v="24"/>
    <d v="2020-10-21T11:27:58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607"/>
    <x v="11"/>
    <d v="2020-10-21T11:27:58"/>
    <n v="121"/>
    <m/>
    <m/>
    <m/>
    <m/>
    <m/>
    <m/>
    <m/>
    <n v="53"/>
    <m/>
    <n v="6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607"/>
    <x v="12"/>
    <d v="2020-10-21T11:27:58"/>
    <n v="14"/>
    <m/>
    <n v="0"/>
    <n v="0"/>
    <n v="4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607"/>
    <x v="14"/>
    <d v="2020-10-21T11:27:58"/>
    <n v="8"/>
    <n v="0"/>
    <n v="0"/>
    <n v="0"/>
    <n v="2"/>
    <n v="1"/>
    <n v="2"/>
    <n v="2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607"/>
    <x v="16"/>
    <d v="2020-10-21T11:27:58"/>
    <n v="402"/>
    <n v="0"/>
    <n v="0"/>
    <n v="32"/>
    <n v="21"/>
    <n v="36"/>
    <n v="115"/>
    <n v="116"/>
    <n v="50"/>
    <m/>
    <n v="3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607"/>
    <x v="17"/>
    <d v="2020-10-21T11:27:58"/>
    <n v="1"/>
    <n v="0"/>
    <n v="0"/>
    <n v="0"/>
    <n v="0"/>
    <n v="0"/>
    <n v="0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607"/>
    <x v="18"/>
    <d v="2020-10-21T11:27:58"/>
    <n v="18"/>
    <n v="4"/>
    <n v="0"/>
    <n v="18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607"/>
    <x v="19"/>
    <d v="2020-10-21T11:27:58"/>
    <n v="51"/>
    <n v="7"/>
    <n v="0"/>
    <n v="51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607"/>
    <x v="20"/>
    <d v="2020-10-21T11:27:58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0"/>
    <x v="18"/>
    <s v="200607"/>
    <x v="21"/>
    <d v="2020-10-21T11:27:58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0"/>
    <s v="105104"/>
    <x v="0"/>
    <d v="2020-11-16T10:41:22"/>
    <n v="4.5"/>
    <m/>
    <m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0"/>
    <s v="105104"/>
    <x v="1"/>
    <d v="2020-11-16T10:41:22"/>
    <n v="6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0"/>
    <s v="105104"/>
    <x v="28"/>
    <d v="2020-11-16T10:41:2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0"/>
    <s v="105104"/>
    <x v="3"/>
    <d v="2020-11-16T10:41:22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0"/>
    <s v="105104"/>
    <x v="29"/>
    <d v="2020-11-16T10:41:2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0"/>
    <s v="105104"/>
    <x v="5"/>
    <d v="2020-11-16T10:41:22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0"/>
    <s v="105104"/>
    <x v="6"/>
    <d v="2020-11-16T10:41:22"/>
    <n v="6.9"/>
    <m/>
    <n v="3.99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0"/>
    <s v="105104"/>
    <x v="7"/>
    <d v="2020-11-16T10:41:22"/>
    <n v="186"/>
    <m/>
    <n v="10"/>
    <n v="84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0"/>
    <s v="105104"/>
    <x v="8"/>
    <d v="2020-11-16T10:41:22"/>
    <n v="2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0"/>
    <s v="105104"/>
    <x v="9"/>
    <d v="2020-11-16T10:41:22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0"/>
    <s v="105104"/>
    <x v="10"/>
    <d v="2020-11-16T10:41:22"/>
    <n v="421"/>
    <m/>
    <m/>
    <m/>
    <m/>
    <n v="94"/>
    <n v="152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0"/>
    <s v="105104"/>
    <x v="11"/>
    <d v="2020-11-16T10:41:22"/>
    <n v="58"/>
    <m/>
    <m/>
    <m/>
    <m/>
    <m/>
    <m/>
    <m/>
    <n v="25"/>
    <m/>
    <n v="3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0"/>
    <s v="105104"/>
    <x v="12"/>
    <d v="2020-11-16T10:41:22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0"/>
    <s v="105104"/>
    <x v="13"/>
    <d v="2020-11-16T10:41:22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0"/>
    <s v="105104"/>
    <x v="14"/>
    <d v="2020-11-16T10:41:2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0"/>
    <s v="105104"/>
    <x v="16"/>
    <d v="2020-11-16T10:41:22"/>
    <n v="352"/>
    <m/>
    <n v="7"/>
    <n v="42"/>
    <n v="46"/>
    <n v="47"/>
    <n v="76"/>
    <n v="91"/>
    <n v="25"/>
    <m/>
    <n v="1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0"/>
    <s v="105104"/>
    <x v="17"/>
    <d v="2020-11-16T10:41:22"/>
    <n v="6"/>
    <m/>
    <n v="1"/>
    <n v="2"/>
    <m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0"/>
    <s v="105104"/>
    <x v="18"/>
    <d v="2020-11-16T10:41:22"/>
    <n v="9"/>
    <m/>
    <n v="13"/>
    <n v="9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0"/>
    <s v="105104"/>
    <x v="19"/>
    <d v="2020-11-16T10:41:22"/>
    <n v="441"/>
    <n v="1"/>
    <n v="393"/>
    <n v="441"/>
    <n v="1"/>
    <n v="3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0"/>
    <s v="105104"/>
    <x v="20"/>
    <d v="2020-11-16T10:41:22"/>
    <n v="441"/>
    <n v="4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0"/>
    <s v="105104"/>
    <x v="21"/>
    <d v="2020-11-16T10:41:2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"/>
    <s v="105105"/>
    <x v="0"/>
    <d v="2021-01-13T10:51:18"/>
    <n v="2.15"/>
    <m/>
    <m/>
    <m/>
    <m/>
    <n v="2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"/>
    <s v="105105"/>
    <x v="23"/>
    <d v="2021-01-13T10:51:18"/>
    <n v="7"/>
    <m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1"/>
    <x v="11"/>
    <d v="2021-01-13T10:52:20"/>
    <n v="20"/>
    <m/>
    <m/>
    <m/>
    <m/>
    <m/>
    <m/>
    <m/>
    <n v="8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1"/>
    <x v="12"/>
    <d v="2021-01-13T10:52:20"/>
    <n v="14"/>
    <m/>
    <m/>
    <m/>
    <n v="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1"/>
    <x v="14"/>
    <d v="2021-01-13T10:52:20"/>
    <n v="7"/>
    <m/>
    <m/>
    <m/>
    <n v="1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1"/>
    <x v="16"/>
    <d v="2021-01-13T10:52:20"/>
    <n v="123"/>
    <m/>
    <m/>
    <n v="26"/>
    <n v="12"/>
    <n v="10"/>
    <n v="30"/>
    <n v="31"/>
    <n v="8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1"/>
    <x v="18"/>
    <d v="2021-01-13T10:52:20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1"/>
    <x v="19"/>
    <d v="2021-01-13T10:52:20"/>
    <n v="127"/>
    <m/>
    <n v="213"/>
    <n v="127"/>
    <m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1"/>
    <x v="20"/>
    <d v="2021-01-13T10:52:20"/>
    <n v="127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1"/>
    <x v="21"/>
    <d v="2021-01-13T10:52:2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2"/>
    <s v="105106"/>
    <x v="0"/>
    <d v="2020-11-16T10:42:11"/>
    <n v="7.65"/>
    <m/>
    <n v="4.05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"/>
    <s v="105105"/>
    <x v="7"/>
    <d v="2021-01-13T10:51:18"/>
    <n v="116"/>
    <m/>
    <m/>
    <n v="40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"/>
    <s v="105105"/>
    <x v="8"/>
    <d v="2021-01-13T10:51:1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"/>
    <s v="105105"/>
    <x v="9"/>
    <d v="2021-01-13T10:51:18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"/>
    <s v="105105"/>
    <x v="10"/>
    <d v="2021-01-13T10:51:18"/>
    <n v="328"/>
    <m/>
    <m/>
    <m/>
    <m/>
    <n v="84"/>
    <n v="126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"/>
    <s v="105105"/>
    <x v="24"/>
    <d v="2021-01-13T10:51:18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"/>
    <s v="105105"/>
    <x v="11"/>
    <d v="2021-01-13T10:51:18"/>
    <n v="80"/>
    <m/>
    <m/>
    <m/>
    <m/>
    <m/>
    <m/>
    <m/>
    <n v="26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"/>
    <s v="105105"/>
    <x v="12"/>
    <d v="2021-01-13T10:51:18"/>
    <n v="14"/>
    <m/>
    <m/>
    <n v="2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2"/>
    <s v="105106"/>
    <x v="1"/>
    <d v="2020-11-16T10:42:1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2"/>
    <s v="105106"/>
    <x v="3"/>
    <d v="2020-11-16T10:42:11"/>
    <n v="18"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2"/>
    <s v="105106"/>
    <x v="6"/>
    <d v="2020-11-16T10:42:11"/>
    <n v="5.81"/>
    <m/>
    <m/>
    <n v="5.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2"/>
    <s v="105106"/>
    <x v="7"/>
    <d v="2020-11-16T10:42:11"/>
    <n v="180"/>
    <m/>
    <n v="6"/>
    <n v="64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2"/>
    <s v="105106"/>
    <x v="39"/>
    <d v="2020-11-16T10:42: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2"/>
    <s v="105106"/>
    <x v="8"/>
    <d v="2020-11-16T10:42:11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2"/>
    <s v="105106"/>
    <x v="9"/>
    <d v="2020-11-16T10:42:11"/>
    <n v="12"/>
    <m/>
    <m/>
    <m/>
    <m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2"/>
    <s v="105106"/>
    <x v="10"/>
    <d v="2020-11-16T10:42:11"/>
    <n v="339"/>
    <m/>
    <m/>
    <m/>
    <m/>
    <n v="84"/>
    <n v="118"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2"/>
    <s v="105106"/>
    <x v="24"/>
    <d v="2020-11-16T10:42:11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2"/>
    <s v="105106"/>
    <x v="11"/>
    <d v="2020-11-16T10:42:11"/>
    <n v="38"/>
    <m/>
    <m/>
    <m/>
    <m/>
    <m/>
    <m/>
    <m/>
    <n v="30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2"/>
    <s v="105106"/>
    <x v="12"/>
    <d v="2020-11-16T10:42:11"/>
    <n v="12"/>
    <m/>
    <m/>
    <m/>
    <m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2"/>
    <s v="105106"/>
    <x v="13"/>
    <d v="2020-11-16T10:42:1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2"/>
    <s v="105106"/>
    <x v="14"/>
    <d v="2020-11-16T10:42:11"/>
    <n v="8"/>
    <m/>
    <m/>
    <n v="1"/>
    <m/>
    <n v="1"/>
    <n v="2"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2"/>
    <s v="105106"/>
    <x v="16"/>
    <d v="2020-11-16T10:42:11"/>
    <n v="243"/>
    <m/>
    <n v="3"/>
    <n v="21"/>
    <n v="39"/>
    <n v="30"/>
    <n v="55"/>
    <n v="61"/>
    <n v="30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2"/>
    <s v="105106"/>
    <x v="17"/>
    <d v="2020-11-16T10:42:11"/>
    <n v="10"/>
    <m/>
    <m/>
    <m/>
    <n v="3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2"/>
    <s v="105106"/>
    <x v="18"/>
    <d v="2020-11-16T10:42:11"/>
    <n v="29"/>
    <m/>
    <n v="5"/>
    <n v="29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2"/>
    <s v="105106"/>
    <x v="19"/>
    <d v="2020-11-16T10:42:11"/>
    <n v="302"/>
    <m/>
    <n v="73"/>
    <n v="302"/>
    <m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2"/>
    <s v="105106"/>
    <x v="20"/>
    <d v="2020-11-16T10:42:11"/>
    <n v="302"/>
    <n v="3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2"/>
    <s v="105106"/>
    <x v="21"/>
    <d v="2020-11-16T10:42:1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3"/>
    <s v="105107"/>
    <x v="0"/>
    <d v="2020-11-16T10:42:35"/>
    <n v="49.85"/>
    <m/>
    <m/>
    <n v="4.4000000000000004"/>
    <n v="6.9"/>
    <n v="38.5499999999999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3"/>
    <s v="105107"/>
    <x v="1"/>
    <d v="2020-11-16T10:42:35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3"/>
    <s v="105107"/>
    <x v="28"/>
    <d v="2020-11-16T10:42:35"/>
    <n v="16.8"/>
    <m/>
    <m/>
    <n v="8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3"/>
    <s v="105107"/>
    <x v="3"/>
    <d v="2020-11-16T10:42:35"/>
    <n v="8"/>
    <m/>
    <m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3"/>
    <s v="105107"/>
    <x v="6"/>
    <d v="2020-11-16T10:42:35"/>
    <n v="3.27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3"/>
    <s v="105107"/>
    <x v="23"/>
    <d v="2020-11-16T10:42:35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3"/>
    <s v="105107"/>
    <x v="7"/>
    <d v="2020-11-16T10:42:35"/>
    <n v="172"/>
    <m/>
    <n v="2"/>
    <n v="94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3"/>
    <s v="105107"/>
    <x v="8"/>
    <d v="2020-11-16T10:42:35"/>
    <n v="10"/>
    <m/>
    <m/>
    <n v="2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3"/>
    <s v="105107"/>
    <x v="9"/>
    <d v="2020-11-16T10:42:3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3"/>
    <s v="105107"/>
    <x v="10"/>
    <d v="2020-11-16T10:42:35"/>
    <n v="391"/>
    <m/>
    <m/>
    <m/>
    <m/>
    <n v="112"/>
    <n v="150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3"/>
    <s v="105107"/>
    <x v="11"/>
    <d v="2020-11-16T10:42:35"/>
    <n v="99"/>
    <m/>
    <m/>
    <m/>
    <m/>
    <m/>
    <m/>
    <m/>
    <n v="51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3"/>
    <s v="105107"/>
    <x v="12"/>
    <d v="2020-11-16T10:42:35"/>
    <n v="14"/>
    <m/>
    <m/>
    <n v="4"/>
    <n v="6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3"/>
    <s v="105107"/>
    <x v="13"/>
    <d v="2020-11-16T10:42:3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3"/>
    <s v="105107"/>
    <x v="14"/>
    <d v="2020-11-16T10:42:35"/>
    <n v="6"/>
    <m/>
    <m/>
    <n v="2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3"/>
    <s v="105107"/>
    <x v="16"/>
    <d v="2020-11-16T10:42:35"/>
    <n v="212"/>
    <m/>
    <n v="1"/>
    <n v="26"/>
    <n v="21"/>
    <n v="25"/>
    <n v="73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3"/>
    <s v="105107"/>
    <x v="17"/>
    <d v="2020-11-16T10:42:35"/>
    <n v="5"/>
    <m/>
    <m/>
    <m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3"/>
    <s v="105107"/>
    <x v="18"/>
    <d v="2020-11-16T10:42:35"/>
    <n v="8"/>
    <m/>
    <n v="1"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3"/>
    <s v="105107"/>
    <x v="19"/>
    <d v="2020-11-16T10:42:35"/>
    <n v="264"/>
    <n v="4"/>
    <n v="86"/>
    <n v="264"/>
    <n v="4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3"/>
    <s v="105107"/>
    <x v="20"/>
    <d v="2020-11-16T10:42:35"/>
    <n v="518"/>
    <n v="5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3"/>
    <s v="105107"/>
    <x v="21"/>
    <d v="2020-11-16T10:42:3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4"/>
    <s v="105108"/>
    <x v="22"/>
    <d v="2020-11-16T10:42:5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4"/>
    <s v="105108"/>
    <x v="5"/>
    <d v="2020-11-16T10:42:54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4"/>
    <s v="105108"/>
    <x v="23"/>
    <d v="2020-11-16T10:42:54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4"/>
    <s v="105108"/>
    <x v="7"/>
    <d v="2020-11-16T10:42:54"/>
    <n v="195"/>
    <n v="4"/>
    <n v="11"/>
    <n v="96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4"/>
    <s v="105108"/>
    <x v="9"/>
    <d v="2020-11-16T10:42:54"/>
    <n v="14"/>
    <m/>
    <m/>
    <m/>
    <m/>
    <n v="2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4"/>
    <s v="105108"/>
    <x v="10"/>
    <d v="2020-11-16T10:42:54"/>
    <n v="419"/>
    <m/>
    <m/>
    <m/>
    <m/>
    <n v="78"/>
    <n v="186"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4"/>
    <s v="105108"/>
    <x v="24"/>
    <d v="2020-11-16T10:42:54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4"/>
    <s v="105108"/>
    <x v="11"/>
    <d v="2020-11-16T10:42:54"/>
    <n v="56"/>
    <m/>
    <m/>
    <m/>
    <m/>
    <m/>
    <m/>
    <m/>
    <n v="40"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4"/>
    <s v="105108"/>
    <x v="12"/>
    <d v="2020-11-16T10:42:54"/>
    <n v="16"/>
    <m/>
    <m/>
    <n v="2"/>
    <m/>
    <n v="2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4"/>
    <s v="105108"/>
    <x v="13"/>
    <d v="2020-11-16T10:42:54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4"/>
    <s v="105108"/>
    <x v="14"/>
    <d v="2020-11-16T10:42:54"/>
    <n v="10"/>
    <m/>
    <m/>
    <m/>
    <m/>
    <n v="1"/>
    <n v="5"/>
    <n v="1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4"/>
    <s v="105108"/>
    <x v="16"/>
    <d v="2020-11-16T10:42:54"/>
    <n v="361"/>
    <n v="3"/>
    <n v="7"/>
    <n v="49"/>
    <n v="42"/>
    <n v="39"/>
    <n v="93"/>
    <n v="79"/>
    <n v="40"/>
    <m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4"/>
    <s v="105108"/>
    <x v="19"/>
    <d v="2020-11-16T10:42:54"/>
    <n v="405"/>
    <n v="4"/>
    <n v="25"/>
    <n v="405"/>
    <n v="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4"/>
    <s v="105108"/>
    <x v="20"/>
    <d v="2020-11-16T10:42:54"/>
    <n v="405"/>
    <n v="4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30"/>
    <d v="2020-11-16T10:43:34"/>
    <n v="40.450000000000003"/>
    <m/>
    <m/>
    <n v="20.5"/>
    <n v="12.4"/>
    <n v="7.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31"/>
    <d v="2020-11-16T10:43:34"/>
    <n v="20"/>
    <n v="4.8"/>
    <n v="2"/>
    <n v="8.8000000000000007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0"/>
    <d v="2020-11-16T10:43:34"/>
    <n v="37.950000000000003"/>
    <m/>
    <n v="3.6"/>
    <m/>
    <n v="15.45"/>
    <n v="18.8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18"/>
    <d v="2020-11-16T10:44:39"/>
    <n v="37"/>
    <m/>
    <n v="10"/>
    <n v="37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19"/>
    <d v="2020-11-16T10:44:39"/>
    <n v="643"/>
    <n v="6"/>
    <n v="115"/>
    <n v="643"/>
    <n v="6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20"/>
    <d v="2020-11-16T10:44:39"/>
    <n v="734"/>
    <n v="7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21"/>
    <d v="2020-11-16T10:44:39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35"/>
    <d v="2020-11-16T10:44:3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36"/>
    <d v="2020-11-16T10:44:3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30"/>
    <d v="2020-11-16T10:45:03"/>
    <n v="4.8"/>
    <n v="0"/>
    <n v="0"/>
    <n v="0"/>
    <n v="0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0"/>
    <d v="2020-11-16T10:45:03"/>
    <n v="4"/>
    <n v="0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1"/>
    <d v="2020-11-16T10:45:03"/>
    <n v="14"/>
    <n v="0"/>
    <n v="2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2"/>
    <d v="2020-11-16T10:45:03"/>
    <n v="2"/>
    <m/>
    <m/>
    <m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3"/>
    <d v="2020-11-16T10:45:03"/>
    <n v="21"/>
    <m/>
    <m/>
    <m/>
    <m/>
    <n v="4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4"/>
    <d v="2020-11-16T10:45:03"/>
    <n v="2"/>
    <m/>
    <n v="0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22"/>
    <d v="2020-11-16T10:45:0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23"/>
    <d v="2020-11-16T10:45:03"/>
    <n v="11"/>
    <n v="0"/>
    <n v="3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32"/>
    <d v="2020-11-16T10:45:03"/>
    <n v="1"/>
    <n v="0"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7"/>
    <d v="2020-11-16T10:45:03"/>
    <n v="353"/>
    <n v="0"/>
    <n v="3"/>
    <n v="180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8"/>
    <d v="2020-11-16T10:45:03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9"/>
    <d v="2020-11-16T10:45:03"/>
    <n v="2"/>
    <m/>
    <m/>
    <m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10"/>
    <d v="2020-11-16T10:45:03"/>
    <n v="689"/>
    <m/>
    <m/>
    <m/>
    <m/>
    <n v="134"/>
    <n v="304"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24"/>
    <d v="2020-11-16T10:45:03"/>
    <n v="12"/>
    <m/>
    <m/>
    <m/>
    <m/>
    <m/>
    <m/>
    <m/>
    <m/>
    <n v="9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11"/>
    <d v="2020-11-16T10:45:03"/>
    <n v="136"/>
    <m/>
    <m/>
    <m/>
    <m/>
    <m/>
    <m/>
    <m/>
    <n v="67"/>
    <m/>
    <n v="68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12"/>
    <d v="2020-11-16T10:45:03"/>
    <n v="9"/>
    <m/>
    <n v="1"/>
    <n v="4"/>
    <n v="2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13"/>
    <d v="2020-11-16T10:45:03"/>
    <n v="2"/>
    <n v="0"/>
    <n v="0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14"/>
    <d v="2020-11-16T10:45:03"/>
    <n v="9"/>
    <n v="0"/>
    <n v="1"/>
    <n v="2"/>
    <n v="1"/>
    <n v="1"/>
    <n v="0"/>
    <n v="0"/>
    <m/>
    <n v="3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15"/>
    <d v="2020-11-16T10:45:03"/>
    <n v="1"/>
    <n v="0"/>
    <n v="0"/>
    <n v="0"/>
    <n v="0"/>
    <n v="1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16"/>
    <d v="2020-11-16T10:45:03"/>
    <n v="626"/>
    <n v="0"/>
    <n v="2"/>
    <n v="90"/>
    <n v="85"/>
    <n v="67"/>
    <n v="152"/>
    <n v="128"/>
    <n v="67"/>
    <m/>
    <n v="34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17"/>
    <d v="2020-11-16T10:45:03"/>
    <n v="18"/>
    <n v="0"/>
    <n v="1"/>
    <n v="5"/>
    <n v="1"/>
    <n v="2"/>
    <n v="4"/>
    <n v="5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18"/>
    <d v="2020-11-16T10:45:03"/>
    <n v="22"/>
    <n v="0"/>
    <n v="4"/>
    <n v="2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19"/>
    <d v="2020-11-16T10:45:03"/>
    <n v="912"/>
    <n v="2"/>
    <n v="131"/>
    <n v="912"/>
    <n v="2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20"/>
    <d v="2020-11-16T10:45:03"/>
    <n v="912"/>
    <n v="9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3"/>
    <x v="21"/>
    <d v="2020-11-16T10:45:03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30"/>
    <d v="2020-11-16T10:45:31"/>
    <n v="8.5500000000000007"/>
    <n v="4.1500000000000004"/>
    <n v="4.400000000000000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0"/>
    <d v="2020-11-16T10:45:31"/>
    <n v="3.15"/>
    <n v="0"/>
    <n v="0"/>
    <n v="0"/>
    <n v="0"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1"/>
    <d v="2020-11-16T10:45:31"/>
    <n v="12"/>
    <n v="0"/>
    <n v="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28"/>
    <d v="2020-11-16T10:45:31"/>
    <n v="6.4"/>
    <n v="0"/>
    <n v="0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3"/>
    <d v="2020-11-16T10:45:31"/>
    <n v="16"/>
    <m/>
    <m/>
    <m/>
    <m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29"/>
    <d v="2020-11-16T10:45:31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6"/>
    <d v="2020-11-16T10:45:31"/>
    <n v="17.420000000000002"/>
    <n v="3.99"/>
    <n v="3.99"/>
    <n v="9.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23"/>
    <d v="2020-11-16T10:45:31"/>
    <n v="5"/>
    <n v="0"/>
    <n v="0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32"/>
    <d v="2020-11-16T10:45:31"/>
    <n v="2"/>
    <n v="1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7"/>
    <d v="2020-11-16T10:45:31"/>
    <n v="296"/>
    <n v="2"/>
    <n v="8"/>
    <n v="134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8"/>
    <d v="2020-11-16T10:45:31"/>
    <n v="3"/>
    <n v="0"/>
    <n v="0"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9"/>
    <d v="2020-11-16T10:45:31"/>
    <n v="10"/>
    <m/>
    <m/>
    <m/>
    <m/>
    <n v="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10"/>
    <d v="2020-11-16T10:45:31"/>
    <n v="739"/>
    <m/>
    <m/>
    <m/>
    <m/>
    <n v="154"/>
    <n v="318"/>
    <n v="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24"/>
    <d v="2020-11-16T10:45:31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11"/>
    <d v="2020-11-16T10:45:31"/>
    <n v="134"/>
    <m/>
    <m/>
    <m/>
    <m/>
    <m/>
    <m/>
    <m/>
    <n v="88"/>
    <m/>
    <n v="4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12"/>
    <d v="2020-11-16T10:45:31"/>
    <n v="14"/>
    <m/>
    <n v="0"/>
    <n v="2"/>
    <n v="2"/>
    <n v="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13"/>
    <d v="2020-11-16T10:45:31"/>
    <n v="5"/>
    <n v="1"/>
    <n v="1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14"/>
    <d v="2020-11-16T10:45:31"/>
    <n v="9"/>
    <n v="0"/>
    <n v="0"/>
    <n v="1"/>
    <n v="1"/>
    <n v="0"/>
    <n v="2"/>
    <n v="3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16"/>
    <d v="2020-11-16T10:45:31"/>
    <n v="629"/>
    <n v="1"/>
    <n v="4"/>
    <n v="67"/>
    <n v="76"/>
    <n v="77"/>
    <n v="159"/>
    <n v="134"/>
    <n v="88"/>
    <m/>
    <n v="2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17"/>
    <d v="2020-11-16T10:45:31"/>
    <n v="15"/>
    <n v="0"/>
    <n v="0"/>
    <n v="4"/>
    <n v="2"/>
    <n v="4"/>
    <n v="2"/>
    <n v="2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25"/>
    <d v="2020-11-16T10:45:31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18"/>
    <d v="2020-11-16T10:45:31"/>
    <n v="84"/>
    <n v="5"/>
    <n v="26"/>
    <n v="84"/>
    <n v="5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19"/>
    <d v="2020-11-16T10:45:31"/>
    <n v="806"/>
    <n v="8"/>
    <n v="141"/>
    <n v="806"/>
    <n v="8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20"/>
    <d v="2020-11-16T10:45:31"/>
    <n v="806"/>
    <n v="8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4"/>
    <x v="21"/>
    <d v="2020-11-16T10:45:31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30"/>
    <d v="2020-11-16T10:45:49"/>
    <n v="34.1"/>
    <m/>
    <n v="4"/>
    <n v="13.3"/>
    <n v="11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31"/>
    <d v="2020-11-16T10:45:49"/>
    <n v="14"/>
    <m/>
    <m/>
    <n v="9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0"/>
    <d v="2020-11-16T10:45:49"/>
    <n v="16.8"/>
    <m/>
    <n v="3.2"/>
    <n v="2"/>
    <m/>
    <n v="1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1"/>
    <d v="2020-11-16T10:45:49"/>
    <n v="18"/>
    <m/>
    <n v="2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28"/>
    <d v="2020-11-16T10:45:49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3"/>
    <d v="2020-11-16T10:45:49"/>
    <n v="38"/>
    <m/>
    <m/>
    <m/>
    <m/>
    <n v="1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22"/>
    <d v="2020-11-16T10:45:4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6"/>
    <d v="2020-11-16T10:45:49"/>
    <n v="13.79"/>
    <n v="3.27"/>
    <n v="3.99"/>
    <n v="6.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1"/>
    <d v="2020-11-16T10:43:34"/>
    <n v="26"/>
    <n v="4"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28"/>
    <d v="2020-11-16T10:43:34"/>
    <n v="36"/>
    <m/>
    <m/>
    <n v="8.8000000000000007"/>
    <n v="11.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3"/>
    <d v="2020-11-16T10:43:34"/>
    <n v="72"/>
    <m/>
    <m/>
    <m/>
    <m/>
    <n v="12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29"/>
    <d v="2020-11-16T10:43:3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6"/>
    <d v="2020-11-16T10:43:34"/>
    <n v="6.17"/>
    <m/>
    <n v="3.27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23"/>
    <d v="2020-11-16T10:43:34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32"/>
    <d v="2020-11-16T10:43:34"/>
    <n v="19"/>
    <n v="2"/>
    <n v="1"/>
    <n v="9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7"/>
    <d v="2020-11-16T10:43:34"/>
    <n v="292"/>
    <n v="3"/>
    <n v="9"/>
    <n v="14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8"/>
    <d v="2020-11-16T10:43:34"/>
    <n v="19"/>
    <m/>
    <n v="1"/>
    <n v="2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10"/>
    <d v="2020-11-16T10:43:34"/>
    <n v="444"/>
    <m/>
    <m/>
    <m/>
    <m/>
    <n v="106"/>
    <n v="196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11"/>
    <d v="2020-11-16T10:43:34"/>
    <n v="127"/>
    <m/>
    <m/>
    <m/>
    <m/>
    <m/>
    <m/>
    <m/>
    <n v="72"/>
    <m/>
    <n v="5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12"/>
    <d v="2020-11-16T10:43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13"/>
    <d v="2020-11-16T10:43:34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14"/>
    <d v="2020-11-16T10:43:3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16"/>
    <d v="2020-11-16T10:43:34"/>
    <n v="474"/>
    <n v="2"/>
    <n v="9"/>
    <n v="70"/>
    <n v="70"/>
    <n v="53"/>
    <n v="98"/>
    <n v="72"/>
    <n v="72"/>
    <m/>
    <n v="2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17"/>
    <d v="2020-11-16T10:43:3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18"/>
    <d v="2020-11-16T10:43:34"/>
    <n v="49"/>
    <m/>
    <n v="10"/>
    <n v="49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19"/>
    <d v="2020-11-16T10:43:34"/>
    <n v="1185"/>
    <n v="29"/>
    <n v="280"/>
    <n v="1185"/>
    <n v="29"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20"/>
    <d v="2020-11-16T10:43:34"/>
    <n v="1275"/>
    <n v="12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33"/>
    <d v="2020-11-16T10:43:34"/>
    <n v="5"/>
    <m/>
    <n v="31"/>
    <n v="5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21"/>
    <d v="2020-11-16T10:43:34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0"/>
    <x v="34"/>
    <d v="2020-11-16T10:43:3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1"/>
    <x v="30"/>
    <d v="2020-11-16T10:44:00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1"/>
    <x v="0"/>
    <d v="2020-11-16T10:44:00"/>
    <n v="4.05"/>
    <m/>
    <m/>
    <m/>
    <n v="4.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1"/>
    <x v="1"/>
    <d v="2020-11-16T10:44:00"/>
    <n v="18"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1"/>
    <x v="28"/>
    <d v="2020-11-16T10:44:00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1"/>
    <x v="3"/>
    <d v="2020-11-16T10:44:00"/>
    <n v="42"/>
    <m/>
    <m/>
    <m/>
    <m/>
    <n v="8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1"/>
    <x v="7"/>
    <d v="2020-11-16T10:44:00"/>
    <n v="250"/>
    <n v="4"/>
    <n v="8"/>
    <n v="88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1"/>
    <x v="8"/>
    <d v="2020-11-16T10:44:00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1"/>
    <x v="9"/>
    <d v="2020-11-16T10:44:00"/>
    <n v="28"/>
    <m/>
    <m/>
    <m/>
    <m/>
    <n v="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1"/>
    <x v="10"/>
    <d v="2020-11-16T10:44:00"/>
    <n v="763"/>
    <m/>
    <m/>
    <m/>
    <m/>
    <n v="102"/>
    <n v="364"/>
    <n v="2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1"/>
    <x v="11"/>
    <d v="2020-11-16T10:44:00"/>
    <n v="102"/>
    <m/>
    <m/>
    <m/>
    <m/>
    <m/>
    <m/>
    <m/>
    <n v="52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1"/>
    <x v="12"/>
    <d v="2020-11-16T10:44:00"/>
    <n v="28"/>
    <m/>
    <m/>
    <m/>
    <m/>
    <n v="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1"/>
    <x v="47"/>
    <d v="2020-11-16T10:44:0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1"/>
    <x v="14"/>
    <d v="2020-11-16T10:44:00"/>
    <n v="7"/>
    <m/>
    <m/>
    <m/>
    <m/>
    <n v="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1"/>
    <x v="16"/>
    <d v="2020-11-16T10:44:00"/>
    <n v="272"/>
    <n v="1"/>
    <n v="2"/>
    <n v="22"/>
    <n v="38"/>
    <n v="27"/>
    <n v="91"/>
    <n v="78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1"/>
    <x v="17"/>
    <d v="2020-11-16T10:44:00"/>
    <n v="16"/>
    <m/>
    <m/>
    <n v="3"/>
    <n v="2"/>
    <n v="2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1"/>
    <x v="26"/>
    <d v="2020-11-16T10:44:00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1"/>
    <x v="27"/>
    <d v="2020-11-16T10:44:0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1"/>
    <x v="18"/>
    <d v="2020-11-16T10:44:00"/>
    <n v="41"/>
    <n v="0"/>
    <n v="13"/>
    <n v="41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1"/>
    <x v="19"/>
    <d v="2020-11-16T10:44:00"/>
    <n v="454"/>
    <n v="2"/>
    <n v="59"/>
    <n v="454"/>
    <n v="2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1"/>
    <x v="20"/>
    <d v="2020-11-16T10:44:00"/>
    <n v="908"/>
    <n v="9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1"/>
    <x v="21"/>
    <d v="2020-11-16T10:44:00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30"/>
    <d v="2020-11-16T10:44:39"/>
    <n v="5.6"/>
    <m/>
    <m/>
    <n v="3.2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0"/>
    <d v="2020-11-16T10:44:39"/>
    <n v="25.2"/>
    <m/>
    <m/>
    <n v="4.4000000000000004"/>
    <n v="11.6"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1"/>
    <d v="2020-11-16T10:44:39"/>
    <n v="15"/>
    <n v="2"/>
    <n v="1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28"/>
    <d v="2020-11-16T10:44:3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3"/>
    <d v="2020-11-16T10:44:39"/>
    <n v="44"/>
    <m/>
    <m/>
    <m/>
    <m/>
    <n v="4"/>
    <n v="3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22"/>
    <d v="2020-11-16T10:44:3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5"/>
    <d v="2020-11-16T10:44:39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6"/>
    <d v="2020-11-16T10:44:39"/>
    <n v="5.81"/>
    <n v="2.9"/>
    <m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23"/>
    <d v="2020-11-16T10:44:39"/>
    <n v="9"/>
    <m/>
    <m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32"/>
    <d v="2020-11-16T10:44:39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7"/>
    <d v="2020-11-16T10:44:39"/>
    <n v="238"/>
    <n v="2"/>
    <n v="9"/>
    <n v="102"/>
    <n v="122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8"/>
    <d v="2020-11-16T10:44:39"/>
    <n v="8"/>
    <m/>
    <m/>
    <n v="1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9"/>
    <d v="2020-11-16T10:44:39"/>
    <n v="18"/>
    <m/>
    <m/>
    <m/>
    <m/>
    <n v="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10"/>
    <d v="2020-11-16T10:44:39"/>
    <n v="492"/>
    <m/>
    <m/>
    <m/>
    <m/>
    <n v="96"/>
    <n v="214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24"/>
    <d v="2020-11-16T10:44:39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11"/>
    <d v="2020-11-16T10:44:39"/>
    <n v="112"/>
    <m/>
    <m/>
    <m/>
    <m/>
    <m/>
    <m/>
    <m/>
    <n v="57"/>
    <m/>
    <n v="5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12"/>
    <d v="2020-11-16T10:44:39"/>
    <n v="26"/>
    <m/>
    <m/>
    <n v="2"/>
    <n v="6"/>
    <n v="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13"/>
    <d v="2020-11-16T10:44:39"/>
    <n v="7"/>
    <n v="1"/>
    <m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14"/>
    <d v="2020-11-16T10:44:39"/>
    <n v="16"/>
    <m/>
    <m/>
    <n v="1"/>
    <n v="3"/>
    <n v="3"/>
    <n v="3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16"/>
    <d v="2020-11-16T10:44:39"/>
    <n v="452"/>
    <n v="1"/>
    <n v="5"/>
    <n v="51"/>
    <n v="61"/>
    <n v="48"/>
    <n v="107"/>
    <n v="94"/>
    <n v="57"/>
    <m/>
    <n v="2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02"/>
    <x v="17"/>
    <d v="2020-11-16T10:44:39"/>
    <n v="31"/>
    <n v="1"/>
    <n v="1"/>
    <n v="4"/>
    <n v="2"/>
    <n v="2"/>
    <n v="15"/>
    <n v="5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23"/>
    <d v="2020-11-16T10:45:49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32"/>
    <d v="2020-11-16T10:45:49"/>
    <n v="13"/>
    <m/>
    <n v="1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7"/>
    <d v="2020-11-16T10:45:49"/>
    <n v="409"/>
    <m/>
    <n v="7"/>
    <n v="188"/>
    <n v="2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39"/>
    <d v="2020-11-16T10:45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8"/>
    <d v="2020-11-16T10:45:49"/>
    <n v="6"/>
    <m/>
    <n v="1"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9"/>
    <d v="2020-11-16T10:45:49"/>
    <n v="28"/>
    <m/>
    <m/>
    <m/>
    <m/>
    <n v="10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10"/>
    <d v="2020-11-16T10:45:49"/>
    <n v="984"/>
    <m/>
    <m/>
    <m/>
    <m/>
    <n v="232"/>
    <n v="434"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24"/>
    <d v="2020-11-16T10:45:49"/>
    <n v="27"/>
    <m/>
    <m/>
    <m/>
    <m/>
    <m/>
    <m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11"/>
    <d v="2020-11-16T10:45:49"/>
    <n v="196"/>
    <m/>
    <m/>
    <m/>
    <m/>
    <m/>
    <m/>
    <m/>
    <n v="93"/>
    <m/>
    <n v="10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12"/>
    <d v="2020-11-16T10:45:49"/>
    <n v="34"/>
    <m/>
    <m/>
    <n v="4"/>
    <n v="2"/>
    <n v="10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13"/>
    <d v="2020-11-16T10:45:49"/>
    <n v="6"/>
    <n v="1"/>
    <n v="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14"/>
    <d v="2020-11-16T10:45:49"/>
    <n v="20"/>
    <m/>
    <m/>
    <n v="2"/>
    <n v="4"/>
    <n v="5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16"/>
    <d v="2020-11-16T10:45:49"/>
    <n v="843"/>
    <m/>
    <n v="4"/>
    <n v="94"/>
    <n v="106"/>
    <n v="117"/>
    <n v="217"/>
    <n v="160"/>
    <n v="93"/>
    <m/>
    <n v="5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17"/>
    <d v="2020-11-16T10:45:49"/>
    <n v="28"/>
    <m/>
    <n v="1"/>
    <n v="3"/>
    <n v="5"/>
    <n v="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25"/>
    <d v="2020-11-16T10:45:49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18"/>
    <d v="2020-11-16T10:45:49"/>
    <n v="111"/>
    <n v="2"/>
    <n v="26"/>
    <n v="111"/>
    <n v="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19"/>
    <d v="2020-11-16T10:45:49"/>
    <n v="937"/>
    <n v="4"/>
    <n v="130"/>
    <n v="937"/>
    <n v="4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20"/>
    <d v="2020-11-16T10:45:49"/>
    <n v="937"/>
    <n v="9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05"/>
    <x v="21"/>
    <d v="2020-11-16T10:45:49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306"/>
    <x v="0"/>
    <d v="2020-11-16T10:46:25"/>
    <n v="4400"/>
    <m/>
    <m/>
    <m/>
    <m/>
    <n v="4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306"/>
    <x v="6"/>
    <d v="2020-11-16T10:46:25"/>
    <n v="4356"/>
    <n v="43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306"/>
    <x v="7"/>
    <d v="2020-11-16T10:46:25"/>
    <n v="40"/>
    <n v="2"/>
    <m/>
    <n v="1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306"/>
    <x v="8"/>
    <d v="2020-11-16T10:46:2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306"/>
    <x v="9"/>
    <d v="2020-11-16T10:46:2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306"/>
    <x v="10"/>
    <d v="2020-11-16T10:46:25"/>
    <n v="54"/>
    <m/>
    <m/>
    <m/>
    <m/>
    <n v="20"/>
    <n v="2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306"/>
    <x v="24"/>
    <d v="2020-11-16T10:46:2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306"/>
    <x v="11"/>
    <d v="2020-11-16T10:46:25"/>
    <n v="19"/>
    <m/>
    <m/>
    <m/>
    <m/>
    <m/>
    <m/>
    <m/>
    <n v="13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306"/>
    <x v="12"/>
    <d v="2020-11-16T10:46:2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306"/>
    <x v="13"/>
    <d v="2020-11-16T10:46:2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306"/>
    <x v="14"/>
    <d v="2020-11-16T10:46:25"/>
    <n v="2"/>
    <m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306"/>
    <x v="16"/>
    <d v="2020-11-16T10:46:25"/>
    <n v="63"/>
    <m/>
    <m/>
    <n v="7"/>
    <n v="12"/>
    <n v="10"/>
    <n v="12"/>
    <n v="5"/>
    <n v="13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306"/>
    <x v="18"/>
    <d v="2020-11-16T10:46:2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306"/>
    <x v="19"/>
    <d v="2020-11-16T10:46:25"/>
    <n v="98"/>
    <n v="1"/>
    <n v="2"/>
    <n v="98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306"/>
    <x v="20"/>
    <d v="2020-11-16T10:46:25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306"/>
    <x v="21"/>
    <d v="2020-11-16T10:46:2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31"/>
    <d v="2020-11-16T10:46:39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0"/>
    <d v="2020-11-16T10:46:39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3"/>
    <d v="2020-11-16T10:46:3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22"/>
    <d v="2020-11-16T10:46:39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23"/>
    <d v="2020-11-16T10:46:39"/>
    <n v="9"/>
    <n v="1"/>
    <n v="0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32"/>
    <d v="2020-11-16T10:46:39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7"/>
    <d v="2020-11-16T10:46:39"/>
    <n v="210"/>
    <n v="6"/>
    <n v="2"/>
    <n v="118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39"/>
    <d v="2020-11-16T10:46:3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8"/>
    <d v="2020-11-16T10:46:39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9"/>
    <d v="2020-11-16T10:46:39"/>
    <n v="20"/>
    <m/>
    <m/>
    <m/>
    <m/>
    <n v="2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10"/>
    <d v="2020-11-16T10:46:39"/>
    <n v="363"/>
    <m/>
    <m/>
    <m/>
    <m/>
    <n v="78"/>
    <n v="146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24"/>
    <d v="2020-11-16T10:46:39"/>
    <n v="14"/>
    <m/>
    <m/>
    <m/>
    <m/>
    <m/>
    <m/>
    <m/>
    <m/>
    <n v="9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11"/>
    <d v="2020-11-16T10:46:39"/>
    <n v="78"/>
    <m/>
    <m/>
    <m/>
    <m/>
    <m/>
    <m/>
    <m/>
    <n v="34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12"/>
    <d v="2020-11-16T10:46:39"/>
    <n v="26"/>
    <m/>
    <m/>
    <n v="4"/>
    <n v="2"/>
    <n v="2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13"/>
    <d v="2020-11-16T10:46:39"/>
    <n v="3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14"/>
    <d v="2020-11-16T10:46:39"/>
    <n v="20"/>
    <n v="1"/>
    <n v="0"/>
    <n v="2"/>
    <n v="1"/>
    <n v="2"/>
    <n v="5"/>
    <n v="4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16"/>
    <d v="2020-11-16T10:46:39"/>
    <n v="330"/>
    <n v="3"/>
    <n v="1"/>
    <n v="45"/>
    <n v="42"/>
    <n v="39"/>
    <n v="73"/>
    <n v="71"/>
    <n v="34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17"/>
    <d v="2020-11-16T10:46:3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25"/>
    <d v="2020-11-16T10:46:3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18"/>
    <d v="2020-11-16T10:46:39"/>
    <n v="4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19"/>
    <d v="2020-11-16T10:46:39"/>
    <n v="368"/>
    <n v="1"/>
    <n v="96"/>
    <n v="368"/>
    <n v="1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20"/>
    <d v="2020-11-16T10:46:39"/>
    <n v="725"/>
    <n v="7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07"/>
    <x v="21"/>
    <d v="2020-11-16T10:46:39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308"/>
    <x v="0"/>
    <d v="2020-11-16T10:47:14"/>
    <n v="1.8"/>
    <m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308"/>
    <x v="22"/>
    <d v="2020-11-16T10:47:14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308"/>
    <x v="5"/>
    <d v="2020-11-16T10:47:14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308"/>
    <x v="23"/>
    <d v="2020-11-16T10:47:14"/>
    <n v="7"/>
    <m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308"/>
    <x v="7"/>
    <d v="2020-11-16T10:47:14"/>
    <n v="165"/>
    <n v="2"/>
    <n v="3"/>
    <n v="68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308"/>
    <x v="8"/>
    <d v="2020-11-16T10:47:1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308"/>
    <x v="9"/>
    <d v="2020-11-16T10:47:14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308"/>
    <x v="10"/>
    <d v="2020-11-16T10:47:14"/>
    <n v="478"/>
    <m/>
    <m/>
    <m/>
    <m/>
    <n v="76"/>
    <n v="210"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308"/>
    <x v="24"/>
    <d v="2020-11-16T10:47:14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308"/>
    <x v="11"/>
    <d v="2020-11-16T10:47:14"/>
    <n v="91"/>
    <m/>
    <m/>
    <m/>
    <m/>
    <m/>
    <m/>
    <m/>
    <n v="46"/>
    <m/>
    <n v="4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308"/>
    <x v="12"/>
    <d v="2020-11-16T10:47:14"/>
    <n v="20"/>
    <m/>
    <m/>
    <n v="2"/>
    <n v="4"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308"/>
    <x v="13"/>
    <d v="2020-11-16T10:47:14"/>
    <n v="4"/>
    <m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308"/>
    <x v="14"/>
    <d v="2020-11-16T10:47:14"/>
    <n v="12"/>
    <m/>
    <m/>
    <n v="1"/>
    <n v="2"/>
    <m/>
    <n v="3"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308"/>
    <x v="16"/>
    <d v="2020-11-16T10:47:14"/>
    <n v="392"/>
    <n v="1"/>
    <n v="3"/>
    <n v="34"/>
    <n v="46"/>
    <n v="38"/>
    <n v="105"/>
    <n v="96"/>
    <n v="46"/>
    <m/>
    <n v="2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308"/>
    <x v="37"/>
    <d v="2020-11-16T10:47:14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308"/>
    <x v="18"/>
    <d v="2020-11-16T10:47:14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308"/>
    <x v="19"/>
    <d v="2020-11-16T10:47:14"/>
    <n v="487"/>
    <n v="7"/>
    <n v="86"/>
    <n v="487"/>
    <n v="7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308"/>
    <x v="20"/>
    <d v="2020-11-16T10:47:14"/>
    <n v="487"/>
    <n v="4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308"/>
    <x v="21"/>
    <d v="2020-11-16T10:47:1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309"/>
    <x v="7"/>
    <d v="2020-11-16T10:47:49"/>
    <n v="92"/>
    <m/>
    <m/>
    <n v="52"/>
    <n v="38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309"/>
    <x v="10"/>
    <d v="2020-11-16T10:47:49"/>
    <n v="224"/>
    <m/>
    <m/>
    <m/>
    <m/>
    <n v="46"/>
    <n v="90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309"/>
    <x v="11"/>
    <d v="2020-11-16T10:47:49"/>
    <n v="51"/>
    <m/>
    <m/>
    <m/>
    <m/>
    <m/>
    <m/>
    <m/>
    <n v="19"/>
    <m/>
    <n v="3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310"/>
    <x v="9"/>
    <d v="2020-11-16T10:48:3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310"/>
    <x v="10"/>
    <d v="2020-11-16T10:48:32"/>
    <n v="50"/>
    <m/>
    <m/>
    <m/>
    <m/>
    <n v="12"/>
    <n v="16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310"/>
    <x v="24"/>
    <d v="2020-11-16T10:48:32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310"/>
    <x v="11"/>
    <d v="2020-11-16T10:48:3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310"/>
    <x v="12"/>
    <d v="2020-11-16T10:48:3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310"/>
    <x v="13"/>
    <d v="2020-11-16T10:48:3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310"/>
    <x v="14"/>
    <d v="2020-11-16T10:48:32"/>
    <n v="4"/>
    <m/>
    <m/>
    <m/>
    <m/>
    <m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310"/>
    <x v="16"/>
    <d v="2020-11-16T10:48:32"/>
    <n v="35"/>
    <m/>
    <m/>
    <m/>
    <n v="10"/>
    <n v="6"/>
    <n v="8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310"/>
    <x v="18"/>
    <d v="2020-11-16T10:48:32"/>
    <n v="26"/>
    <n v="1"/>
    <n v="2"/>
    <n v="26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310"/>
    <x v="19"/>
    <d v="2020-11-16T10:48:32"/>
    <n v="71"/>
    <n v="1"/>
    <n v="26"/>
    <n v="71"/>
    <n v="1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310"/>
    <x v="20"/>
    <d v="2020-11-16T10:48:32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310"/>
    <x v="21"/>
    <d v="2020-11-16T10:48:32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1"/>
    <x v="23"/>
    <d v="2020-11-16T10:48:5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1"/>
    <x v="7"/>
    <d v="2020-11-16T10:48:59"/>
    <n v="72"/>
    <m/>
    <m/>
    <n v="3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1"/>
    <x v="9"/>
    <d v="2020-11-16T10:48:59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1"/>
    <x v="10"/>
    <d v="2020-11-16T10:48:59"/>
    <n v="164"/>
    <m/>
    <m/>
    <m/>
    <m/>
    <n v="32"/>
    <n v="50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1"/>
    <x v="11"/>
    <d v="2020-11-16T10:48:59"/>
    <n v="36"/>
    <m/>
    <m/>
    <m/>
    <m/>
    <m/>
    <m/>
    <m/>
    <n v="14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1"/>
    <x v="12"/>
    <d v="2020-11-16T10:48:59"/>
    <n v="10"/>
    <m/>
    <m/>
    <n v="2"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1"/>
    <x v="14"/>
    <d v="2020-11-16T10:48:59"/>
    <n v="5"/>
    <m/>
    <m/>
    <m/>
    <n v="1"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1"/>
    <x v="16"/>
    <d v="2020-11-16T10:48:59"/>
    <n v="143"/>
    <m/>
    <m/>
    <n v="19"/>
    <n v="17"/>
    <n v="16"/>
    <n v="25"/>
    <n v="41"/>
    <n v="14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1"/>
    <x v="18"/>
    <d v="2020-11-16T10:48:59"/>
    <n v="30"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1"/>
    <x v="19"/>
    <d v="2020-11-16T10:48:59"/>
    <n v="229"/>
    <n v="2"/>
    <n v="102"/>
    <n v="229"/>
    <n v="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1"/>
    <x v="20"/>
    <d v="2020-11-16T10:48:59"/>
    <n v="229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1"/>
    <x v="21"/>
    <d v="2020-11-16T10:48:59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2"/>
    <x v="1"/>
    <d v="2020-11-16T10:49:3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2"/>
    <x v="7"/>
    <d v="2020-11-16T10:49:35"/>
    <n v="37"/>
    <m/>
    <m/>
    <n v="14"/>
    <n v="2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2"/>
    <x v="10"/>
    <d v="2020-11-16T10:49:35"/>
    <n v="104"/>
    <m/>
    <m/>
    <m/>
    <m/>
    <n v="18"/>
    <n v="32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2"/>
    <x v="11"/>
    <d v="2020-11-16T10:49:35"/>
    <n v="22"/>
    <m/>
    <m/>
    <m/>
    <m/>
    <m/>
    <m/>
    <m/>
    <n v="8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2"/>
    <x v="16"/>
    <d v="2020-11-16T10:49:35"/>
    <n v="86"/>
    <m/>
    <m/>
    <n v="7"/>
    <n v="11"/>
    <n v="9"/>
    <n v="16"/>
    <n v="27"/>
    <n v="9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2"/>
    <x v="17"/>
    <d v="2020-11-16T10:49:3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2"/>
    <x v="25"/>
    <d v="2020-11-16T10:49:3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2"/>
    <x v="18"/>
    <d v="2020-11-16T10:49:35"/>
    <n v="21"/>
    <n v="0"/>
    <n v="4"/>
    <n v="21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2"/>
    <x v="19"/>
    <d v="2020-11-16T10:49:35"/>
    <n v="199"/>
    <n v="1"/>
    <n v="15"/>
    <n v="199"/>
    <n v="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2"/>
    <x v="20"/>
    <d v="2020-11-16T10:49:35"/>
    <n v="398"/>
    <n v="3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2"/>
    <x v="21"/>
    <d v="2020-11-16T10:49:35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30"/>
    <d v="2020-11-16T10:50:21"/>
    <n v="4.4000000000000004"/>
    <n v="0"/>
    <n v="0"/>
    <n v="0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31"/>
    <d v="2020-11-16T10:50:21"/>
    <n v="2.4"/>
    <n v="0"/>
    <n v="0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0"/>
    <d v="2020-11-16T10:50:21"/>
    <n v="37.200000000000003"/>
    <n v="3.6"/>
    <n v="9.6"/>
    <n v="20.8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41"/>
    <d v="2020-11-16T10:50:21"/>
    <n v="3.99"/>
    <n v="3.9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1"/>
    <d v="2020-11-16T10:50:21"/>
    <n v="20"/>
    <n v="0"/>
    <n v="0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3"/>
    <d v="2020-11-16T10:50:21"/>
    <n v="34"/>
    <m/>
    <m/>
    <m/>
    <m/>
    <n v="2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22"/>
    <d v="2020-11-16T10:50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6"/>
    <d v="2020-11-16T10:50:21"/>
    <n v="6.53"/>
    <n v="6.5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23"/>
    <d v="2020-11-16T10:50:21"/>
    <n v="6"/>
    <n v="0"/>
    <n v="0"/>
    <n v="3"/>
    <n v="0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32"/>
    <d v="2020-11-16T10:50:21"/>
    <n v="2"/>
    <n v="0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7"/>
    <d v="2020-11-16T10:50:21"/>
    <n v="302"/>
    <n v="0"/>
    <n v="2"/>
    <n v="180"/>
    <n v="118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8"/>
    <d v="2020-11-16T10:50:21"/>
    <n v="12"/>
    <n v="2"/>
    <n v="4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9"/>
    <d v="2020-11-16T10:50:21"/>
    <n v="4"/>
    <m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309"/>
    <x v="16"/>
    <d v="2020-11-16T10:47:49"/>
    <n v="193"/>
    <m/>
    <m/>
    <n v="26"/>
    <n v="19"/>
    <n v="23"/>
    <n v="45"/>
    <n v="44"/>
    <n v="19"/>
    <m/>
    <n v="1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309"/>
    <x v="25"/>
    <d v="2020-11-16T10:47:4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309"/>
    <x v="18"/>
    <d v="2020-11-16T10:47:49"/>
    <n v="37"/>
    <m/>
    <n v="6"/>
    <n v="37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309"/>
    <x v="19"/>
    <d v="2020-11-16T10:47:49"/>
    <n v="335"/>
    <n v="1"/>
    <n v="80"/>
    <n v="335"/>
    <n v="1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309"/>
    <x v="20"/>
    <d v="2020-11-16T10:47:49"/>
    <n v="335"/>
    <n v="3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309"/>
    <x v="21"/>
    <d v="2020-11-16T10:47:49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310"/>
    <x v="6"/>
    <d v="2020-11-16T10:48:32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310"/>
    <x v="7"/>
    <d v="2020-11-16T10:48:32"/>
    <n v="20"/>
    <m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10"/>
    <d v="2020-11-16T10:50:21"/>
    <n v="650"/>
    <m/>
    <m/>
    <m/>
    <m/>
    <n v="176"/>
    <n v="276"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24"/>
    <d v="2020-11-16T10:50:21"/>
    <n v="3"/>
    <m/>
    <m/>
    <m/>
    <m/>
    <m/>
    <m/>
    <m/>
    <m/>
    <n v="3"/>
    <m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11"/>
    <d v="2020-11-16T10:50:21"/>
    <n v="143"/>
    <m/>
    <m/>
    <m/>
    <m/>
    <m/>
    <m/>
    <m/>
    <n v="85"/>
    <m/>
    <n v="5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12"/>
    <d v="2020-11-16T10:50:21"/>
    <n v="6"/>
    <m/>
    <n v="0"/>
    <n v="2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13"/>
    <d v="2020-11-16T10:50:21"/>
    <n v="3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42"/>
    <d v="2020-11-16T10:50:2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14"/>
    <d v="2020-11-16T10:50:21"/>
    <n v="5"/>
    <m/>
    <m/>
    <n v="1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16"/>
    <d v="2020-11-16T10:50:21"/>
    <n v="468"/>
    <m/>
    <n v="1"/>
    <n v="50"/>
    <n v="33"/>
    <n v="51"/>
    <n v="138"/>
    <n v="101"/>
    <n v="73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17"/>
    <d v="2020-11-16T10:50:21"/>
    <n v="23"/>
    <n v="0"/>
    <n v="0"/>
    <n v="2"/>
    <n v="3"/>
    <n v="1"/>
    <n v="7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18"/>
    <d v="2020-11-16T10:50:21"/>
    <n v="62"/>
    <n v="6"/>
    <n v="17"/>
    <n v="62"/>
    <n v="6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19"/>
    <d v="2020-11-16T10:50:21"/>
    <n v="623"/>
    <n v="13"/>
    <n v="133"/>
    <n v="623"/>
    <n v="13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20"/>
    <d v="2020-11-16T10:50:21"/>
    <n v="914"/>
    <n v="9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33"/>
    <d v="2020-11-16T10:50:21"/>
    <n v="28"/>
    <n v="0"/>
    <n v="0"/>
    <n v="2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21"/>
    <d v="2020-11-16T10:50:21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3"/>
    <x v="34"/>
    <d v="2020-11-16T10:50:21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314"/>
    <x v="7"/>
    <d v="2020-11-16T10:51:08"/>
    <n v="38"/>
    <m/>
    <n v="6"/>
    <n v="2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5"/>
    <x v="0"/>
    <d v="2020-11-16T10:51:35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5"/>
    <x v="23"/>
    <d v="2020-11-16T10:51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5"/>
    <x v="7"/>
    <d v="2020-11-16T10:51:35"/>
    <n v="96"/>
    <n v="2"/>
    <n v="2"/>
    <n v="5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5"/>
    <x v="8"/>
    <d v="2020-11-16T10:51:3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5"/>
    <x v="9"/>
    <d v="2020-11-16T10:51:3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5"/>
    <x v="10"/>
    <d v="2020-11-16T10:51:35"/>
    <n v="196"/>
    <m/>
    <m/>
    <m/>
    <m/>
    <n v="26"/>
    <n v="106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5"/>
    <x v="24"/>
    <d v="2020-11-16T10:51:35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5"/>
    <x v="11"/>
    <d v="2020-11-16T10:51:35"/>
    <n v="52"/>
    <m/>
    <m/>
    <m/>
    <m/>
    <m/>
    <m/>
    <m/>
    <n v="24"/>
    <m/>
    <n v="2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8"/>
    <x v="0"/>
    <d v="2020-11-16T10:55:50"/>
    <n v="6"/>
    <m/>
    <m/>
    <n v="2.4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8"/>
    <x v="23"/>
    <d v="2020-11-16T10:55:50"/>
    <n v="9"/>
    <m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8"/>
    <x v="7"/>
    <d v="2020-11-16T10:55:50"/>
    <n v="175"/>
    <n v="2"/>
    <n v="13"/>
    <n v="88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8"/>
    <x v="8"/>
    <d v="2020-11-16T10:55:50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8"/>
    <x v="9"/>
    <d v="2020-11-16T10:55:50"/>
    <n v="18"/>
    <m/>
    <m/>
    <m/>
    <m/>
    <n v="6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8"/>
    <x v="40"/>
    <d v="2020-11-16T10:55:5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8"/>
    <x v="10"/>
    <d v="2020-11-16T10:55:50"/>
    <n v="385"/>
    <m/>
    <m/>
    <m/>
    <m/>
    <n v="82"/>
    <n v="164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8"/>
    <x v="24"/>
    <d v="2020-11-16T10:55:50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8"/>
    <x v="14"/>
    <d v="2020-11-16T10:55:50"/>
    <n v="15"/>
    <m/>
    <n v="1"/>
    <n v="3"/>
    <m/>
    <n v="3"/>
    <n v="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8"/>
    <x v="16"/>
    <d v="2020-11-16T10:55:50"/>
    <n v="350"/>
    <n v="1"/>
    <n v="7"/>
    <n v="44"/>
    <n v="35"/>
    <n v="41"/>
    <n v="82"/>
    <n v="71"/>
    <n v="46"/>
    <m/>
    <n v="21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8"/>
    <x v="25"/>
    <d v="2020-11-16T10:55:50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8"/>
    <x v="27"/>
    <d v="2020-11-16T10:55:50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8"/>
    <x v="18"/>
    <d v="2020-11-16T10:55:50"/>
    <n v="25"/>
    <m/>
    <n v="10"/>
    <n v="25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8"/>
    <x v="19"/>
    <d v="2020-11-16T10:55:50"/>
    <n v="242"/>
    <n v="3"/>
    <n v="85"/>
    <n v="242"/>
    <n v="3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8"/>
    <x v="20"/>
    <d v="2020-11-16T10:55:50"/>
    <n v="483"/>
    <n v="4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8"/>
    <x v="21"/>
    <d v="2020-11-16T10:55:50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8"/>
    <x v="35"/>
    <d v="2020-11-16T10:55:50"/>
    <n v="18"/>
    <m/>
    <n v="6"/>
    <n v="18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0"/>
    <d v="2020-11-16T10:56:47"/>
    <n v="14"/>
    <m/>
    <n v="4.8"/>
    <m/>
    <n v="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1"/>
    <d v="2020-11-16T10:56:47"/>
    <n v="5"/>
    <n v="0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3"/>
    <d v="2020-11-16T10:56:47"/>
    <n v="14"/>
    <m/>
    <m/>
    <m/>
    <m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29"/>
    <d v="2020-11-16T10:56:47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6"/>
    <d v="2020-11-16T10:56:47"/>
    <n v="19.97"/>
    <n v="15.97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23"/>
    <d v="2020-11-16T10:56:47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7"/>
    <d v="2020-11-16T10:56:47"/>
    <n v="312"/>
    <n v="0"/>
    <n v="10"/>
    <n v="166"/>
    <n v="13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1"/>
    <x v="5"/>
    <d v="2020-11-16T10:57:2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1"/>
    <x v="6"/>
    <d v="2020-11-16T10:57:23"/>
    <n v="3.27"/>
    <n v="0"/>
    <n v="0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1"/>
    <x v="7"/>
    <d v="2020-11-16T10:57:23"/>
    <n v="96"/>
    <n v="0"/>
    <n v="4"/>
    <n v="50"/>
    <n v="4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1"/>
    <x v="10"/>
    <d v="2020-11-16T10:57:23"/>
    <n v="166"/>
    <m/>
    <m/>
    <m/>
    <m/>
    <n v="46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1"/>
    <x v="24"/>
    <d v="2020-11-16T10:57:2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1"/>
    <x v="11"/>
    <d v="2020-11-16T10:57:23"/>
    <n v="34"/>
    <m/>
    <m/>
    <m/>
    <m/>
    <m/>
    <m/>
    <m/>
    <n v="30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1"/>
    <x v="13"/>
    <d v="2020-11-16T10:57:23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1"/>
    <x v="14"/>
    <d v="2020-11-16T10:57:23"/>
    <n v="1"/>
    <m/>
    <m/>
    <m/>
    <m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314"/>
    <x v="10"/>
    <d v="2020-11-16T10:51:08"/>
    <n v="44"/>
    <m/>
    <m/>
    <m/>
    <m/>
    <n v="2"/>
    <n v="2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314"/>
    <x v="11"/>
    <d v="2020-11-16T10:51:08"/>
    <n v="13"/>
    <m/>
    <m/>
    <m/>
    <m/>
    <m/>
    <m/>
    <m/>
    <n v="7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314"/>
    <x v="16"/>
    <d v="2020-11-16T10:51:08"/>
    <n v="51"/>
    <m/>
    <n v="3"/>
    <n v="10"/>
    <n v="6"/>
    <n v="1"/>
    <n v="10"/>
    <n v="11"/>
    <n v="7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314"/>
    <x v="18"/>
    <d v="2020-11-16T10:51:08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314"/>
    <x v="19"/>
    <d v="2020-11-16T10:51:08"/>
    <n v="59"/>
    <n v="1"/>
    <n v="10"/>
    <n v="59"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314"/>
    <x v="20"/>
    <d v="2020-11-16T10:51:08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314"/>
    <x v="21"/>
    <d v="2020-11-16T10:51:08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5"/>
    <x v="12"/>
    <d v="2020-11-16T10:51:35"/>
    <n v="6"/>
    <m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5"/>
    <x v="14"/>
    <d v="2020-11-16T10:51:35"/>
    <n v="5"/>
    <m/>
    <m/>
    <m/>
    <n v="1"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5"/>
    <x v="16"/>
    <d v="2020-11-16T10:51:35"/>
    <n v="186"/>
    <n v="1"/>
    <n v="2"/>
    <n v="26"/>
    <n v="20"/>
    <n v="13"/>
    <n v="53"/>
    <n v="32"/>
    <n v="24"/>
    <m/>
    <n v="1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5"/>
    <x v="18"/>
    <d v="2020-11-16T10:51:35"/>
    <n v="143"/>
    <n v="0"/>
    <n v="9"/>
    <n v="143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5"/>
    <x v="19"/>
    <d v="2020-11-16T10:51:35"/>
    <n v="234"/>
    <n v="0"/>
    <n v="27"/>
    <n v="234"/>
    <n v="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5"/>
    <x v="20"/>
    <d v="2020-11-16T10:51:35"/>
    <n v="234"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5"/>
    <x v="21"/>
    <d v="2020-11-16T10:51:35"/>
    <n v="143"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8"/>
    <x v="11"/>
    <d v="2020-11-16T10:55:50"/>
    <n v="90"/>
    <m/>
    <m/>
    <m/>
    <m/>
    <m/>
    <m/>
    <m/>
    <n v="46"/>
    <m/>
    <n v="4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318"/>
    <x v="12"/>
    <d v="2020-11-16T10:55:50"/>
    <n v="24"/>
    <m/>
    <n v="0"/>
    <n v="2"/>
    <n v="4"/>
    <n v="6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1"/>
    <x v="16"/>
    <d v="2020-11-16T10:57:23"/>
    <n v="163"/>
    <n v="0"/>
    <n v="2"/>
    <n v="25"/>
    <n v="21"/>
    <n v="23"/>
    <n v="30"/>
    <n v="30"/>
    <n v="3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1"/>
    <x v="18"/>
    <d v="2020-11-16T10:57:23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1"/>
    <x v="19"/>
    <d v="2020-11-16T10:57:23"/>
    <n v="170"/>
    <n v="2"/>
    <n v="90"/>
    <n v="170"/>
    <n v="2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1"/>
    <x v="20"/>
    <d v="2020-11-16T10:57:23"/>
    <n v="170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1"/>
    <x v="21"/>
    <d v="2020-11-16T10:57:23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0"/>
    <d v="2020-11-16T10:57:50"/>
    <n v="13.2"/>
    <m/>
    <m/>
    <n v="8.8000000000000007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1"/>
    <d v="2020-11-16T10:57:50"/>
    <n v="20"/>
    <m/>
    <n v="4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28"/>
    <d v="2020-11-16T10:57:50"/>
    <n v="14.4"/>
    <m/>
    <m/>
    <n v="4.4000000000000004"/>
    <n v="7.2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3"/>
    <d v="2020-11-16T10:57:50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29"/>
    <d v="2020-11-16T10:57:5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22"/>
    <d v="2020-11-16T10:57:50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6"/>
    <d v="2020-11-16T10:57:50"/>
    <n v="3.99"/>
    <m/>
    <m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23"/>
    <d v="2020-11-16T10:57:5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7"/>
    <d v="2020-11-16T10:57:50"/>
    <n v="308"/>
    <n v="1"/>
    <n v="3"/>
    <n v="164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8"/>
    <d v="2020-11-16T10:57:50"/>
    <n v="7"/>
    <m/>
    <m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9"/>
    <d v="2020-11-16T10:57:50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10"/>
    <d v="2020-11-16T10:57:50"/>
    <n v="805"/>
    <m/>
    <m/>
    <m/>
    <m/>
    <n v="192"/>
    <n v="305"/>
    <n v="3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24"/>
    <d v="2020-11-16T10:57:50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11"/>
    <d v="2020-11-16T10:57:50"/>
    <n v="120"/>
    <m/>
    <m/>
    <m/>
    <m/>
    <m/>
    <m/>
    <m/>
    <n v="50"/>
    <m/>
    <n v="6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12"/>
    <d v="2020-11-16T10:57:50"/>
    <n v="6"/>
    <m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13"/>
    <d v="2020-11-16T10:57:50"/>
    <n v="3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14"/>
    <d v="2020-11-16T10:57:50"/>
    <n v="5"/>
    <m/>
    <m/>
    <m/>
    <n v="1"/>
    <m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16"/>
    <d v="2020-11-16T10:57:50"/>
    <n v="647"/>
    <n v="1"/>
    <n v="3"/>
    <n v="82"/>
    <n v="70"/>
    <n v="96"/>
    <n v="154"/>
    <n v="154"/>
    <n v="50"/>
    <m/>
    <n v="3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17"/>
    <d v="2020-11-16T10:57:50"/>
    <n v="16"/>
    <m/>
    <n v="2"/>
    <n v="2"/>
    <n v="6"/>
    <m/>
    <n v="1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18"/>
    <d v="2020-11-16T10:57:50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19"/>
    <d v="2020-11-16T10:57:50"/>
    <n v="767"/>
    <m/>
    <m/>
    <n v="7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20"/>
    <d v="2020-11-16T10:57:50"/>
    <n v="767"/>
    <n v="7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2"/>
    <x v="21"/>
    <d v="2020-11-16T10:57:50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30"/>
    <d v="2020-11-16T10:58:20"/>
    <n v="36.4"/>
    <m/>
    <n v="8.8000000000000007"/>
    <n v="14"/>
    <n v="4.8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31"/>
    <d v="2020-11-16T10:58:20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0"/>
    <d v="2020-11-16T10:58:2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1"/>
    <d v="2020-11-16T10:58:20"/>
    <n v="30"/>
    <n v="2"/>
    <n v="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28"/>
    <d v="2020-11-16T10:58:20"/>
    <n v="12.4"/>
    <m/>
    <m/>
    <n v="8.8000000000000007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3"/>
    <d v="2020-11-16T10:58:20"/>
    <n v="103"/>
    <m/>
    <m/>
    <m/>
    <m/>
    <n v="28"/>
    <n v="4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29"/>
    <d v="2020-11-16T10:58:2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22"/>
    <d v="2020-11-16T10:58:20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5"/>
    <d v="2020-11-16T10:58:20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6"/>
    <d v="2020-11-16T10:58:20"/>
    <n v="19.97"/>
    <n v="7.99"/>
    <n v="11.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23"/>
    <d v="2020-11-16T10:58:20"/>
    <n v="36"/>
    <m/>
    <n v="3"/>
    <n v="2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32"/>
    <d v="2020-11-16T10:58:20"/>
    <n v="10"/>
    <m/>
    <n v="3"/>
    <n v="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7"/>
    <d v="2020-11-16T10:58:20"/>
    <n v="314"/>
    <n v="4"/>
    <n v="12"/>
    <n v="156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39"/>
    <d v="2020-11-16T10:58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8"/>
    <d v="2020-11-16T10:58:20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9"/>
    <d v="2020-11-16T10:58:20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40"/>
    <d v="2020-11-16T10:58:2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10"/>
    <d v="2020-11-16T10:58:20"/>
    <n v="614"/>
    <m/>
    <m/>
    <m/>
    <m/>
    <n v="144"/>
    <n v="274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24"/>
    <d v="2020-11-16T10:58:20"/>
    <n v="21"/>
    <m/>
    <m/>
    <m/>
    <m/>
    <m/>
    <m/>
    <m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11"/>
    <d v="2020-11-16T10:58:20"/>
    <n v="144"/>
    <m/>
    <m/>
    <m/>
    <m/>
    <m/>
    <m/>
    <m/>
    <n v="72"/>
    <m/>
    <n v="6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8"/>
    <d v="2020-11-16T10:56:47"/>
    <n v="4"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9"/>
    <d v="2020-11-16T10:56:4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10"/>
    <d v="2020-11-16T10:56:47"/>
    <n v="775"/>
    <m/>
    <m/>
    <m/>
    <m/>
    <n v="222"/>
    <n v="292"/>
    <n v="2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24"/>
    <d v="2020-11-16T10:56:4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11"/>
    <d v="2020-11-16T10:56:47"/>
    <n v="174"/>
    <m/>
    <m/>
    <m/>
    <m/>
    <m/>
    <m/>
    <m/>
    <n v="83"/>
    <m/>
    <n v="9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12"/>
    <d v="2020-11-16T10:56:47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13"/>
    <d v="2020-11-16T10:56:47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14"/>
    <d v="2020-11-16T10:56:47"/>
    <n v="3"/>
    <m/>
    <m/>
    <n v="1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16"/>
    <d v="2020-11-16T10:56:47"/>
    <n v="675"/>
    <n v="0"/>
    <n v="5"/>
    <n v="83"/>
    <n v="67"/>
    <n v="111"/>
    <n v="146"/>
    <n v="134"/>
    <n v="83"/>
    <m/>
    <n v="4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17"/>
    <d v="2020-11-16T10:56:47"/>
    <n v="11"/>
    <n v="0"/>
    <n v="1"/>
    <n v="1"/>
    <n v="1"/>
    <n v="2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18"/>
    <d v="2020-11-16T10:56:47"/>
    <n v="76"/>
    <m/>
    <n v="21"/>
    <n v="76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19"/>
    <d v="2020-11-16T10:56:47"/>
    <n v="620"/>
    <m/>
    <n v="177"/>
    <n v="620"/>
    <m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20"/>
    <d v="2020-11-16T10:56:47"/>
    <n v="665"/>
    <n v="6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33"/>
    <d v="2020-11-16T10:56:47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21"/>
    <d v="2020-11-16T10:56:47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19"/>
    <x v="34"/>
    <d v="2020-11-16T10:56:47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12"/>
    <d v="2020-11-16T10:58:20"/>
    <n v="39"/>
    <m/>
    <n v="1"/>
    <n v="18"/>
    <n v="6"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13"/>
    <d v="2020-11-16T10:58:20"/>
    <n v="12"/>
    <n v="2"/>
    <n v="3"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14"/>
    <d v="2020-11-16T10:58:20"/>
    <n v="27"/>
    <m/>
    <n v="1"/>
    <n v="9"/>
    <n v="3"/>
    <m/>
    <n v="4"/>
    <n v="3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16"/>
    <d v="2020-11-16T10:58:20"/>
    <n v="576"/>
    <n v="3"/>
    <n v="6"/>
    <n v="78"/>
    <n v="71"/>
    <n v="72"/>
    <n v="137"/>
    <n v="99"/>
    <n v="72"/>
    <m/>
    <n v="3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17"/>
    <d v="2020-11-16T10:58:20"/>
    <n v="68"/>
    <n v="1"/>
    <n v="2"/>
    <n v="5"/>
    <n v="7"/>
    <n v="14"/>
    <n v="20"/>
    <n v="1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25"/>
    <d v="2020-11-16T10:58:20"/>
    <n v="39"/>
    <m/>
    <n v="8"/>
    <n v="39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18"/>
    <d v="2020-11-16T10:58:20"/>
    <n v="56"/>
    <m/>
    <n v="6"/>
    <n v="5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19"/>
    <d v="2020-11-16T10:58:20"/>
    <n v="1571"/>
    <n v="17"/>
    <n v="220"/>
    <n v="1571"/>
    <n v="17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20"/>
    <d v="2020-11-16T10:58:20"/>
    <n v="1571"/>
    <n v="15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33"/>
    <d v="2020-11-16T10:58:2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21"/>
    <d v="2020-11-16T10:58:20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323"/>
    <x v="34"/>
    <d v="2020-11-16T10:58:2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4"/>
    <x v="0"/>
    <d v="2020-11-16T10:58:50"/>
    <n v="6200"/>
    <m/>
    <m/>
    <m/>
    <n v="3200"/>
    <n v="3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4"/>
    <x v="3"/>
    <d v="2020-11-16T10:58:5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4"/>
    <x v="6"/>
    <d v="2020-11-16T10:58:50"/>
    <n v="2178"/>
    <n v="2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4"/>
    <x v="7"/>
    <d v="2020-11-16T10:58:50"/>
    <n v="86"/>
    <m/>
    <n v="2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4"/>
    <x v="8"/>
    <d v="2020-11-16T10:58:50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4"/>
    <x v="9"/>
    <d v="2020-11-16T10:58:50"/>
    <n v="18"/>
    <m/>
    <m/>
    <m/>
    <m/>
    <n v="2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4"/>
    <x v="10"/>
    <d v="2020-11-16T10:58:50"/>
    <n v="221"/>
    <m/>
    <m/>
    <m/>
    <m/>
    <n v="48"/>
    <n v="92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4"/>
    <x v="11"/>
    <d v="2020-11-16T10:58:50"/>
    <n v="34"/>
    <m/>
    <m/>
    <m/>
    <m/>
    <m/>
    <m/>
    <m/>
    <n v="18"/>
    <m/>
    <n v="1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4"/>
    <x v="12"/>
    <d v="2020-11-16T10:58:50"/>
    <n v="18"/>
    <m/>
    <m/>
    <m/>
    <m/>
    <n v="2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4"/>
    <x v="13"/>
    <d v="2020-11-16T10:58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4"/>
    <x v="14"/>
    <d v="2020-11-16T10:58:50"/>
    <n v="9"/>
    <m/>
    <m/>
    <m/>
    <m/>
    <n v="1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4"/>
    <x v="16"/>
    <d v="2020-11-16T10:58:50"/>
    <n v="178"/>
    <m/>
    <n v="1"/>
    <n v="21"/>
    <n v="20"/>
    <n v="22"/>
    <n v="46"/>
    <n v="42"/>
    <n v="18"/>
    <m/>
    <n v="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4"/>
    <x v="17"/>
    <d v="2020-11-16T10:58:5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4"/>
    <x v="25"/>
    <d v="2020-11-16T10:58:5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4"/>
    <x v="18"/>
    <d v="2020-11-16T10:58:50"/>
    <n v="7"/>
    <m/>
    <n v="1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4"/>
    <x v="19"/>
    <d v="2020-11-16T10:58:50"/>
    <n v="298"/>
    <n v="2"/>
    <n v="60"/>
    <n v="298"/>
    <n v="2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4"/>
    <x v="20"/>
    <d v="2020-11-16T10:58:50"/>
    <n v="440"/>
    <n v="4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24"/>
    <x v="21"/>
    <d v="2020-11-16T10:58:5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0"/>
    <d v="2020-11-16T10:59:16"/>
    <n v="26.1"/>
    <n v="0"/>
    <n v="0"/>
    <n v="18"/>
    <n v="4.5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1"/>
    <d v="2020-11-16T10:59:16"/>
    <n v="12"/>
    <n v="0"/>
    <n v="0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3"/>
    <d v="2020-11-16T10:59:16"/>
    <n v="18"/>
    <m/>
    <m/>
    <m/>
    <m/>
    <n v="6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29"/>
    <d v="2020-11-16T10:59:16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22"/>
    <d v="2020-11-16T10:59:16"/>
    <n v="4"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5"/>
    <d v="2020-11-16T10:59:16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6"/>
    <d v="2020-11-16T10:59:16"/>
    <n v="3.99"/>
    <n v="0"/>
    <n v="3.9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23"/>
    <d v="2020-11-16T10:59:16"/>
    <n v="9"/>
    <n v="0"/>
    <n v="3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7"/>
    <d v="2020-11-16T10:59:16"/>
    <n v="332"/>
    <n v="0"/>
    <n v="20"/>
    <n v="168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8"/>
    <d v="2020-11-16T10:59:16"/>
    <n v="6"/>
    <n v="0"/>
    <n v="0"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9"/>
    <d v="2020-11-16T10:59:16"/>
    <n v="30"/>
    <m/>
    <m/>
    <m/>
    <m/>
    <n v="2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10"/>
    <d v="2020-11-16T10:59:16"/>
    <n v="763"/>
    <m/>
    <m/>
    <m/>
    <m/>
    <n v="160"/>
    <n v="326"/>
    <n v="2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24"/>
    <d v="2020-11-16T10:59:16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11"/>
    <d v="2020-11-16T10:59:16"/>
    <n v="190"/>
    <m/>
    <m/>
    <m/>
    <m/>
    <m/>
    <m/>
    <m/>
    <n v="96"/>
    <m/>
    <n v="9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12"/>
    <d v="2020-11-16T10:59:16"/>
    <n v="36"/>
    <m/>
    <n v="0"/>
    <n v="0"/>
    <n v="6"/>
    <n v="2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13"/>
    <d v="2020-11-16T10:59:16"/>
    <n v="5"/>
    <n v="0"/>
    <n v="1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14"/>
    <d v="2020-11-16T10:59:16"/>
    <n v="22"/>
    <n v="0"/>
    <n v="1"/>
    <n v="0"/>
    <n v="3"/>
    <n v="1"/>
    <n v="6"/>
    <n v="8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16"/>
    <d v="2020-11-16T10:59:16"/>
    <n v="694"/>
    <n v="0"/>
    <n v="10"/>
    <n v="84"/>
    <n v="72"/>
    <n v="80"/>
    <n v="163"/>
    <n v="142"/>
    <n v="96"/>
    <m/>
    <n v="4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17"/>
    <d v="2020-11-16T10:59:16"/>
    <n v="16"/>
    <n v="0"/>
    <n v="0"/>
    <n v="2"/>
    <n v="4"/>
    <n v="3"/>
    <n v="4"/>
    <n v="2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25"/>
    <d v="2020-11-16T10:59:16"/>
    <n v="2"/>
    <n v="0"/>
    <n v="11"/>
    <n v="2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26"/>
    <d v="2020-11-16T10:59:16"/>
    <n v="1"/>
    <n v="0"/>
    <n v="3"/>
    <n v="1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27"/>
    <d v="2020-11-16T10:59:1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18"/>
    <d v="2020-11-16T10:59:16"/>
    <n v="54"/>
    <n v="2"/>
    <n v="11"/>
    <n v="54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19"/>
    <d v="2020-11-16T10:59:16"/>
    <n v="380"/>
    <n v="6"/>
    <n v="347"/>
    <n v="380"/>
    <n v="6"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20"/>
    <d v="2020-11-16T10:59:16"/>
    <n v="380"/>
    <n v="3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325"/>
    <x v="21"/>
    <d v="2020-11-16T10:59:16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326"/>
    <x v="3"/>
    <d v="2020-11-16T10:59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326"/>
    <x v="7"/>
    <d v="2020-11-16T10:59:37"/>
    <n v="154"/>
    <n v="4"/>
    <n v="7"/>
    <n v="70"/>
    <n v="70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326"/>
    <x v="9"/>
    <d v="2020-11-16T10:59:37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326"/>
    <x v="10"/>
    <d v="2020-11-16T10:59:37"/>
    <n v="270"/>
    <m/>
    <m/>
    <m/>
    <m/>
    <n v="60"/>
    <n v="86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326"/>
    <x v="11"/>
    <d v="2020-11-16T10:59:37"/>
    <n v="48"/>
    <m/>
    <m/>
    <m/>
    <m/>
    <m/>
    <m/>
    <m/>
    <n v="17"/>
    <m/>
    <n v="2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326"/>
    <x v="12"/>
    <d v="2020-11-16T10:59:37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326"/>
    <x v="14"/>
    <d v="2020-11-16T10:59:3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326"/>
    <x v="16"/>
    <d v="2020-11-16T10:59:37"/>
    <n v="251"/>
    <n v="3"/>
    <n v="5"/>
    <n v="35"/>
    <n v="35"/>
    <n v="30"/>
    <n v="43"/>
    <n v="64"/>
    <n v="18"/>
    <m/>
    <n v="1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326"/>
    <x v="17"/>
    <d v="2020-11-16T10:59:37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326"/>
    <x v="26"/>
    <d v="2020-11-16T10:59:37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326"/>
    <x v="27"/>
    <d v="2020-11-16T10:59:3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326"/>
    <x v="19"/>
    <d v="2020-11-16T10:59:37"/>
    <n v="202"/>
    <m/>
    <n v="47"/>
    <n v="202"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326"/>
    <x v="20"/>
    <d v="2020-11-16T10:59:37"/>
    <n v="202"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0"/>
    <x v="6"/>
    <d v="2020-11-16T10:59:5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0"/>
    <x v="7"/>
    <d v="2020-11-16T10:59:57"/>
    <n v="16"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0"/>
    <x v="10"/>
    <d v="2020-11-16T10:59:57"/>
    <n v="44"/>
    <m/>
    <m/>
    <m/>
    <m/>
    <n v="2"/>
    <n v="2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0"/>
    <x v="11"/>
    <d v="2020-11-16T10:59:57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0"/>
    <x v="13"/>
    <d v="2020-11-16T10:59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0"/>
    <x v="16"/>
    <d v="2020-11-16T10:59:57"/>
    <n v="32"/>
    <m/>
    <m/>
    <n v="2"/>
    <n v="6"/>
    <n v="1"/>
    <n v="14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0"/>
    <x v="19"/>
    <d v="2020-11-16T10:59:57"/>
    <n v="56"/>
    <m/>
    <n v="68"/>
    <n v="56"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0"/>
    <x v="20"/>
    <d v="2020-11-16T10:59:57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1"/>
    <x v="23"/>
    <d v="2020-11-16T11:00:40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1"/>
    <x v="7"/>
    <d v="2020-11-16T11:00:40"/>
    <n v="14"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1"/>
    <x v="10"/>
    <d v="2020-11-16T11:00:40"/>
    <n v="38"/>
    <m/>
    <m/>
    <m/>
    <m/>
    <n v="8"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2"/>
    <x v="28"/>
    <d v="2020-11-16T11:01:2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2"/>
    <x v="7"/>
    <d v="2020-11-16T11:01:21"/>
    <n v="21"/>
    <m/>
    <n v="1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2"/>
    <x v="9"/>
    <d v="2020-11-16T11:01:2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2"/>
    <x v="10"/>
    <d v="2020-11-16T11:01:21"/>
    <n v="66"/>
    <m/>
    <m/>
    <m/>
    <m/>
    <n v="12"/>
    <n v="26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2"/>
    <x v="11"/>
    <d v="2020-11-16T11:01:21"/>
    <n v="19"/>
    <m/>
    <m/>
    <m/>
    <m/>
    <m/>
    <m/>
    <m/>
    <n v="14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2"/>
    <x v="12"/>
    <d v="2020-11-16T11:01:2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2"/>
    <x v="14"/>
    <d v="2020-11-16T11:01:2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2"/>
    <x v="16"/>
    <d v="2020-11-16T11:01:21"/>
    <n v="61"/>
    <m/>
    <n v="1"/>
    <n v="3"/>
    <n v="7"/>
    <n v="6"/>
    <n v="13"/>
    <n v="14"/>
    <n v="14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404"/>
    <x v="19"/>
    <d v="2020-11-16T11:02:21"/>
    <n v="30"/>
    <n v="0"/>
    <n v="0"/>
    <n v="3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404"/>
    <x v="20"/>
    <d v="2020-11-16T11:02:21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405"/>
    <x v="23"/>
    <d v="2020-11-16T11:02:42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405"/>
    <x v="7"/>
    <d v="2020-11-16T11:02:42"/>
    <n v="34"/>
    <n v="0"/>
    <n v="2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405"/>
    <x v="9"/>
    <d v="2020-11-16T11:02:42"/>
    <n v="2"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405"/>
    <x v="10"/>
    <d v="2020-11-16T11:02:42"/>
    <n v="52"/>
    <m/>
    <m/>
    <m/>
    <m/>
    <n v="16"/>
    <n v="2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405"/>
    <x v="11"/>
    <d v="2020-11-16T11:02:42"/>
    <n v="10"/>
    <m/>
    <m/>
    <m/>
    <m/>
    <m/>
    <m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405"/>
    <x v="12"/>
    <d v="2020-11-16T11:02:42"/>
    <n v="4"/>
    <m/>
    <m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405"/>
    <x v="16"/>
    <d v="2020-11-16T11:02:42"/>
    <n v="52"/>
    <n v="0"/>
    <n v="1"/>
    <n v="7"/>
    <n v="9"/>
    <n v="8"/>
    <n v="12"/>
    <n v="6"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405"/>
    <x v="18"/>
    <d v="2020-11-16T11:02:42"/>
    <n v="3"/>
    <m/>
    <n v="0"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405"/>
    <x v="19"/>
    <d v="2020-11-16T11:02:42"/>
    <n v="114"/>
    <n v="2"/>
    <n v="40"/>
    <n v="114"/>
    <n v="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405"/>
    <x v="20"/>
    <d v="2020-11-16T11:02:42"/>
    <n v="114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405"/>
    <x v="21"/>
    <d v="2020-11-16T11:02:4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407"/>
    <x v="7"/>
    <d v="2020-11-16T11:03:05"/>
    <n v="4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407"/>
    <x v="10"/>
    <d v="2020-11-16T11:03:05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407"/>
    <x v="16"/>
    <d v="2020-11-16T11:03:05"/>
    <n v="10"/>
    <n v="0"/>
    <n v="0"/>
    <n v="2"/>
    <n v="0"/>
    <n v="1"/>
    <n v="4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407"/>
    <x v="18"/>
    <d v="2020-11-16T11:03:05"/>
    <n v="10"/>
    <n v="0"/>
    <n v="0"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407"/>
    <x v="19"/>
    <d v="2020-11-16T11:03:05"/>
    <n v="55"/>
    <n v="0"/>
    <n v="0"/>
    <n v="5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407"/>
    <x v="20"/>
    <d v="2020-11-16T11:03:05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407"/>
    <x v="21"/>
    <d v="2020-11-16T11:03:0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09"/>
    <x v="23"/>
    <d v="2020-11-16T11:03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09"/>
    <x v="7"/>
    <d v="2020-11-16T11:03:2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09"/>
    <x v="10"/>
    <d v="2020-11-16T11:03:2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09"/>
    <x v="12"/>
    <d v="2020-11-16T11:03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1"/>
    <x v="11"/>
    <d v="2020-11-16T11:00:40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1"/>
    <x v="14"/>
    <d v="2020-11-16T11:00:4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1"/>
    <x v="16"/>
    <d v="2020-11-16T11:00:40"/>
    <n v="28"/>
    <m/>
    <m/>
    <n v="4"/>
    <n v="3"/>
    <n v="4"/>
    <n v="8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1"/>
    <x v="19"/>
    <d v="2020-11-16T11:00:40"/>
    <n v="65"/>
    <m/>
    <n v="74"/>
    <n v="65"/>
    <m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1"/>
    <x v="20"/>
    <d v="2020-11-16T11:00:40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2"/>
    <x v="19"/>
    <d v="2020-11-16T11:01:21"/>
    <n v="100"/>
    <n v="2"/>
    <n v="64"/>
    <n v="100"/>
    <n v="2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02"/>
    <x v="20"/>
    <d v="2020-11-16T11:01:21"/>
    <n v="10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105405"/>
    <x v="14"/>
    <d v="2020-11-16T11:02:42"/>
    <n v="2"/>
    <m/>
    <m/>
    <n v="1"/>
    <m/>
    <n v="0"/>
    <n v="1"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09"/>
    <x v="18"/>
    <d v="2020-11-16T11:03:2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09"/>
    <x v="19"/>
    <d v="2020-11-16T11:03:26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09"/>
    <x v="20"/>
    <d v="2020-11-16T11:03:26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09"/>
    <x v="21"/>
    <d v="2020-11-16T11:03:2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0"/>
    <x v="7"/>
    <d v="2020-11-16T11:04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0"/>
    <x v="10"/>
    <d v="2020-11-16T11:04:23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0"/>
    <x v="11"/>
    <d v="2020-11-16T11:04:23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0"/>
    <x v="16"/>
    <d v="2020-11-16T11:04:23"/>
    <n v="9"/>
    <m/>
    <m/>
    <m/>
    <n v="1"/>
    <n v="1"/>
    <n v="2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0"/>
    <x v="18"/>
    <d v="2020-11-16T11:04:2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0"/>
    <x v="19"/>
    <d v="2020-11-16T11:04:23"/>
    <n v="55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0"/>
    <x v="20"/>
    <d v="2020-11-16T11:04:23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0"/>
    <x v="21"/>
    <d v="2020-11-16T11:04:2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1"/>
    <x v="7"/>
    <d v="2020-11-16T11:06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1"/>
    <x v="10"/>
    <d v="2020-11-16T11:06:23"/>
    <n v="6"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1"/>
    <x v="11"/>
    <d v="2020-11-16T11:06:2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1"/>
    <x v="16"/>
    <d v="2020-11-16T11:06:23"/>
    <n v="5"/>
    <m/>
    <m/>
    <m/>
    <n v="1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4"/>
    <x v="23"/>
    <d v="2020-11-16T11:07:4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4"/>
    <x v="7"/>
    <d v="2020-11-16T11:07:4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4"/>
    <x v="10"/>
    <d v="2020-11-16T11:07:46"/>
    <n v="23"/>
    <m/>
    <m/>
    <m/>
    <m/>
    <n v="6"/>
    <n v="1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4"/>
    <x v="11"/>
    <d v="2020-11-16T11:07:46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4"/>
    <x v="12"/>
    <d v="2020-11-16T11:07:4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4"/>
    <x v="14"/>
    <d v="2020-11-16T11:07:4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4"/>
    <x v="16"/>
    <d v="2020-11-16T11:07:46"/>
    <n v="17"/>
    <m/>
    <m/>
    <n v="2"/>
    <m/>
    <n v="3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4"/>
    <x v="18"/>
    <d v="2020-11-16T11:07:46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5"/>
    <x v="11"/>
    <d v="2020-11-16T11:08:11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5"/>
    <x v="16"/>
    <d v="2020-11-16T11:08:11"/>
    <n v="28"/>
    <m/>
    <m/>
    <n v="2"/>
    <n v="2"/>
    <n v="6"/>
    <n v="7"/>
    <n v="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5"/>
    <x v="18"/>
    <d v="2020-11-16T11:08:11"/>
    <n v="16"/>
    <m/>
    <n v="1"/>
    <n v="1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5"/>
    <x v="19"/>
    <d v="2020-11-16T11:08:11"/>
    <n v="162"/>
    <m/>
    <n v="5"/>
    <n v="16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5"/>
    <x v="20"/>
    <d v="2020-11-16T11:08:11"/>
    <n v="162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5"/>
    <x v="21"/>
    <d v="2020-11-16T11:08:11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6"/>
    <x v="28"/>
    <d v="2020-11-16T11:08:34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6"/>
    <x v="7"/>
    <d v="2020-11-16T11:08:34"/>
    <n v="22"/>
    <m/>
    <m/>
    <n v="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6"/>
    <x v="8"/>
    <d v="2020-11-16T11:08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6"/>
    <x v="9"/>
    <d v="2020-11-16T11:08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6"/>
    <x v="10"/>
    <d v="2020-11-16T11:08:34"/>
    <n v="54"/>
    <m/>
    <m/>
    <m/>
    <m/>
    <n v="10"/>
    <n v="3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6"/>
    <x v="11"/>
    <d v="2020-11-16T11:08:34"/>
    <n v="14"/>
    <m/>
    <m/>
    <m/>
    <m/>
    <m/>
    <m/>
    <m/>
    <n v="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6"/>
    <x v="12"/>
    <d v="2020-11-16T11:08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6"/>
    <x v="14"/>
    <d v="2020-11-16T11:08:3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6"/>
    <x v="16"/>
    <d v="2020-11-16T11:08:34"/>
    <n v="48"/>
    <m/>
    <m/>
    <n v="2"/>
    <n v="9"/>
    <n v="5"/>
    <n v="16"/>
    <n v="6"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6"/>
    <x v="25"/>
    <d v="2020-11-16T11:08:34"/>
    <n v="1"/>
    <m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6"/>
    <x v="26"/>
    <d v="2020-11-16T11:08:3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6"/>
    <x v="27"/>
    <d v="2020-11-16T11:08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6"/>
    <x v="18"/>
    <d v="2020-11-16T11:08:34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6"/>
    <x v="19"/>
    <d v="2020-11-16T11:08:34"/>
    <n v="101"/>
    <m/>
    <n v="35"/>
    <n v="101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6"/>
    <x v="20"/>
    <d v="2020-11-16T11:08:34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6"/>
    <x v="21"/>
    <d v="2020-11-16T11:08:3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7"/>
    <x v="3"/>
    <d v="2020-11-16T11:08:5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7"/>
    <x v="7"/>
    <d v="2020-11-16T11:08:58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7"/>
    <x v="10"/>
    <d v="2020-11-16T11:08:58"/>
    <n v="20"/>
    <m/>
    <m/>
    <m/>
    <m/>
    <n v="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7"/>
    <x v="11"/>
    <d v="2020-11-16T11:08:58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7"/>
    <x v="42"/>
    <d v="2020-11-16T11:08:58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7"/>
    <x v="16"/>
    <d v="2020-11-16T11:08:58"/>
    <n v="17"/>
    <m/>
    <m/>
    <n v="1"/>
    <n v="2"/>
    <n v="2"/>
    <n v="4"/>
    <n v="4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7"/>
    <x v="17"/>
    <d v="2020-11-16T11:08:5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7"/>
    <x v="25"/>
    <d v="2020-11-16T11:08:5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7"/>
    <x v="18"/>
    <d v="2020-11-16T11:08:58"/>
    <n v="5"/>
    <m/>
    <n v="16"/>
    <n v="5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7"/>
    <x v="19"/>
    <d v="2020-11-16T11:08:58"/>
    <n v="75"/>
    <m/>
    <n v="35"/>
    <n v="75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1"/>
    <x v="18"/>
    <d v="2020-11-16T11:06:23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1"/>
    <x v="19"/>
    <d v="2020-11-16T11:06:23"/>
    <n v="13"/>
    <m/>
    <n v="22"/>
    <n v="13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1"/>
    <x v="20"/>
    <d v="2020-11-16T11:06:23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4"/>
    <x v="19"/>
    <d v="2020-11-16T11:07:46"/>
    <n v="44"/>
    <n v="40"/>
    <n v="10"/>
    <n v="44"/>
    <n v="4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4"/>
    <x v="20"/>
    <d v="2020-11-16T11:07:46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4"/>
    <x v="21"/>
    <d v="2020-11-16T11:07:4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5"/>
    <x v="7"/>
    <d v="2020-11-16T11:08:11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5"/>
    <x v="10"/>
    <d v="2020-11-16T11:08:11"/>
    <n v="40"/>
    <m/>
    <m/>
    <m/>
    <m/>
    <n v="1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7"/>
    <x v="20"/>
    <d v="2020-11-16T11:08:58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7"/>
    <x v="21"/>
    <d v="2020-11-16T11:08:5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9"/>
    <x v="7"/>
    <d v="2020-11-16T11:09:1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9"/>
    <x v="10"/>
    <d v="2020-11-16T11:09:1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9"/>
    <x v="16"/>
    <d v="2020-11-16T11:09:17"/>
    <n v="3"/>
    <m/>
    <m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9"/>
    <x v="18"/>
    <d v="2020-11-16T11:09:17"/>
    <n v="5"/>
    <m/>
    <n v="0"/>
    <n v="5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9"/>
    <x v="19"/>
    <d v="2020-11-16T11:09:17"/>
    <n v="38"/>
    <m/>
    <n v="19"/>
    <n v="38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9"/>
    <x v="20"/>
    <d v="2020-11-16T11:09:17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19"/>
    <x v="21"/>
    <d v="2020-11-16T11:09:1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22"/>
    <x v="7"/>
    <d v="2020-11-16T11:09:37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22"/>
    <x v="9"/>
    <d v="2020-11-16T11:09:3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22"/>
    <x v="10"/>
    <d v="2020-11-16T11:09:37"/>
    <n v="8"/>
    <m/>
    <m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22"/>
    <x v="11"/>
    <d v="2020-11-16T11:09:3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22"/>
    <x v="12"/>
    <d v="2020-11-16T11:09:3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22"/>
    <x v="14"/>
    <d v="2020-11-16T11:09:37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22"/>
    <x v="16"/>
    <d v="2020-11-16T11:09:37"/>
    <n v="7"/>
    <m/>
    <m/>
    <n v="1"/>
    <n v="1"/>
    <n v="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22"/>
    <x v="25"/>
    <d v="2020-11-16T11:09:3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22"/>
    <x v="18"/>
    <d v="2020-11-16T11:09:37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22"/>
    <x v="19"/>
    <d v="2020-11-16T11:09:37"/>
    <n v="34"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22"/>
    <x v="20"/>
    <d v="2020-11-16T11:09:37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22"/>
    <x v="21"/>
    <d v="2020-11-16T11:09:3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5"/>
    <x v="7"/>
    <d v="2020-11-16T11:10:53"/>
    <n v="6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5"/>
    <x v="10"/>
    <d v="2020-11-16T11:10:53"/>
    <n v="10"/>
    <m/>
    <m/>
    <m/>
    <m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5"/>
    <x v="11"/>
    <d v="2020-11-16T11:10:53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7"/>
    <x v="12"/>
    <d v="2020-11-16T11:11:1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7"/>
    <x v="14"/>
    <d v="2020-11-16T11:11:1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7"/>
    <x v="16"/>
    <d v="2020-11-16T11:11:11"/>
    <n v="8"/>
    <m/>
    <m/>
    <n v="2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7"/>
    <x v="25"/>
    <d v="2020-11-16T11:11:11"/>
    <n v="8"/>
    <m/>
    <n v="4"/>
    <n v="8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7"/>
    <x v="37"/>
    <d v="2020-11-16T11:11:1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7"/>
    <x v="18"/>
    <d v="2020-11-16T11:11:11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7"/>
    <x v="19"/>
    <d v="2020-11-16T11:11:11"/>
    <n v="42"/>
    <m/>
    <n v="11"/>
    <n v="42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7"/>
    <x v="20"/>
    <d v="2020-11-16T11:11:11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7"/>
    <x v="21"/>
    <d v="2020-11-16T11:11:1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8"/>
    <x v="7"/>
    <d v="2020-11-16T11:12:12"/>
    <n v="10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8"/>
    <x v="9"/>
    <d v="2020-11-16T11:12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8"/>
    <x v="10"/>
    <d v="2020-11-16T11:12:12"/>
    <n v="28"/>
    <m/>
    <m/>
    <m/>
    <m/>
    <n v="4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8"/>
    <x v="16"/>
    <d v="2020-11-16T11:12:12"/>
    <n v="19"/>
    <m/>
    <m/>
    <n v="1"/>
    <n v="4"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8"/>
    <x v="46"/>
    <d v="2020-11-16T11:12:1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8"/>
    <x v="18"/>
    <d v="2020-11-16T11:12:1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8"/>
    <x v="19"/>
    <d v="2020-11-16T11:12:12"/>
    <n v="104"/>
    <n v="2"/>
    <n v="6"/>
    <n v="104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0"/>
    <x v="14"/>
    <d v="2020-11-16T11:12:27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0"/>
    <x v="16"/>
    <d v="2020-11-16T11:12:27"/>
    <n v="6"/>
    <m/>
    <m/>
    <n v="2"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0"/>
    <x v="18"/>
    <d v="2020-11-16T11:12:2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0"/>
    <x v="19"/>
    <d v="2020-11-16T11:12:27"/>
    <n v="32"/>
    <m/>
    <n v="8"/>
    <n v="3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0"/>
    <x v="20"/>
    <d v="2020-11-16T11:12:27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0"/>
    <x v="21"/>
    <d v="2020-11-16T11:12:2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1"/>
    <x v="7"/>
    <d v="2020-11-16T11:12:4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1"/>
    <x v="10"/>
    <d v="2020-11-16T11:12:47"/>
    <n v="24"/>
    <m/>
    <m/>
    <m/>
    <m/>
    <n v="2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1"/>
    <x v="16"/>
    <d v="2020-11-16T11:12:47"/>
    <n v="14"/>
    <m/>
    <m/>
    <m/>
    <n v="2"/>
    <n v="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1"/>
    <x v="18"/>
    <d v="2020-11-16T11:12:47"/>
    <n v="4"/>
    <m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1"/>
    <x v="19"/>
    <d v="2020-11-16T11:12:47"/>
    <n v="66"/>
    <m/>
    <n v="8"/>
    <n v="6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1"/>
    <x v="20"/>
    <d v="2020-11-16T11:12:47"/>
    <n v="128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1"/>
    <x v="21"/>
    <d v="2020-11-16T11:12:4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2"/>
    <x v="7"/>
    <d v="2020-11-16T11:13: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2"/>
    <x v="10"/>
    <d v="2020-11-16T11:13:11"/>
    <n v="50"/>
    <m/>
    <m/>
    <m/>
    <m/>
    <n v="12"/>
    <n v="1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2"/>
    <x v="11"/>
    <d v="2020-11-16T11:13:11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5"/>
    <x v="16"/>
    <d v="2020-11-16T11:10:53"/>
    <n v="9"/>
    <m/>
    <n v="2"/>
    <m/>
    <n v="1"/>
    <n v="2"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5"/>
    <x v="18"/>
    <d v="2020-11-16T11:10:53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5"/>
    <x v="19"/>
    <d v="2020-11-16T11:10:53"/>
    <n v="54"/>
    <m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5"/>
    <x v="20"/>
    <d v="2020-11-16T11:10:53"/>
    <n v="108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5"/>
    <x v="21"/>
    <d v="2020-11-16T11:10:53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7"/>
    <x v="7"/>
    <d v="2020-11-16T11:11:1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7"/>
    <x v="9"/>
    <d v="2020-11-16T11:11:1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7"/>
    <x v="10"/>
    <d v="2020-11-16T11:11:11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8"/>
    <x v="20"/>
    <d v="2020-11-16T11:12:12"/>
    <n v="104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8"/>
    <x v="33"/>
    <d v="2020-11-16T11:12:1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8"/>
    <x v="21"/>
    <d v="2020-11-16T11:12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28"/>
    <x v="34"/>
    <d v="2020-11-16T11:12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0"/>
    <x v="7"/>
    <d v="2020-11-16T11:12:2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0"/>
    <x v="9"/>
    <d v="2020-11-16T11:12:2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0"/>
    <x v="10"/>
    <d v="2020-11-16T11:12:27"/>
    <n v="8"/>
    <m/>
    <m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0"/>
    <x v="12"/>
    <d v="2020-11-16T11:12:2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2"/>
    <x v="16"/>
    <d v="2020-11-16T11:13:11"/>
    <n v="29"/>
    <m/>
    <m/>
    <m/>
    <n v="1"/>
    <n v="6"/>
    <n v="7"/>
    <n v="1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2"/>
    <x v="26"/>
    <d v="2020-11-16T11:13:1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2"/>
    <x v="27"/>
    <d v="2020-11-16T11:13:1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2"/>
    <x v="18"/>
    <d v="2020-11-16T11:13:11"/>
    <n v="10"/>
    <m/>
    <n v="1"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2"/>
    <x v="19"/>
    <d v="2020-11-16T11:13:11"/>
    <n v="84"/>
    <m/>
    <n v="18"/>
    <n v="84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2"/>
    <x v="20"/>
    <d v="2020-11-16T11:13:11"/>
    <n v="168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2"/>
    <x v="21"/>
    <d v="2020-11-16T11:13:1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3"/>
    <x v="9"/>
    <d v="2020-11-16T11:13:2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3"/>
    <x v="10"/>
    <d v="2020-11-16T11:13:29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3"/>
    <x v="12"/>
    <d v="2020-11-16T11:13:2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3"/>
    <x v="14"/>
    <d v="2020-11-16T11:13:29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3"/>
    <x v="16"/>
    <d v="2020-11-16T11:13:29"/>
    <n v="3"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3"/>
    <x v="26"/>
    <d v="2020-11-16T11:13:2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3"/>
    <x v="27"/>
    <d v="2020-11-16T11:13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3"/>
    <x v="18"/>
    <d v="2020-11-16T11:13:29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3"/>
    <x v="19"/>
    <d v="2020-11-16T11:13:29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3"/>
    <x v="20"/>
    <d v="2020-11-16T11:13:29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3"/>
    <x v="21"/>
    <d v="2020-11-16T11:13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4"/>
    <x v="7"/>
    <d v="2020-11-16T11:13:56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4"/>
    <x v="9"/>
    <d v="2020-11-16T11:13:5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4"/>
    <x v="10"/>
    <d v="2020-11-16T11:13:56"/>
    <n v="24"/>
    <m/>
    <m/>
    <m/>
    <m/>
    <n v="8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4"/>
    <x v="11"/>
    <d v="2020-11-16T11:13:56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4"/>
    <x v="12"/>
    <d v="2020-11-16T11:13:5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4"/>
    <x v="14"/>
    <d v="2020-11-16T11:13:5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4"/>
    <x v="16"/>
    <d v="2020-11-16T11:13:56"/>
    <n v="17"/>
    <m/>
    <m/>
    <n v="1"/>
    <n v="2"/>
    <n v="4"/>
    <n v="4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4"/>
    <x v="25"/>
    <d v="2020-11-16T11:13:5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4"/>
    <x v="18"/>
    <d v="2020-11-16T11:13:56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4"/>
    <x v="19"/>
    <d v="2020-11-16T11:13:56"/>
    <n v="59"/>
    <m/>
    <n v="6"/>
    <n v="59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4"/>
    <x v="20"/>
    <d v="2020-11-16T11:13:56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34"/>
    <x v="21"/>
    <d v="2020-11-16T11:13:5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5"/>
    <x v="22"/>
    <d v="2020-11-16T11:14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5"/>
    <x v="7"/>
    <d v="2020-11-16T11:14:35"/>
    <n v="10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37"/>
    <x v="23"/>
    <d v="2020-11-16T11:16:2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37"/>
    <x v="7"/>
    <d v="2020-11-16T11:16:24"/>
    <n v="12"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37"/>
    <x v="9"/>
    <d v="2020-11-16T11:16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37"/>
    <x v="10"/>
    <d v="2020-11-16T11:16:24"/>
    <n v="22"/>
    <m/>
    <m/>
    <m/>
    <m/>
    <n v="4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37"/>
    <x v="11"/>
    <d v="2020-11-16T11:16:2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37"/>
    <x v="12"/>
    <d v="2020-11-16T11:16:24"/>
    <n v="6"/>
    <m/>
    <m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37"/>
    <x v="14"/>
    <d v="2020-11-16T11:16:24"/>
    <n v="3"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37"/>
    <x v="16"/>
    <d v="2020-11-16T11:16:24"/>
    <n v="18"/>
    <m/>
    <m/>
    <n v="5"/>
    <n v="1"/>
    <n v="2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39"/>
    <x v="18"/>
    <d v="2020-11-16T11:16:58"/>
    <n v="3"/>
    <m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39"/>
    <x v="19"/>
    <d v="2020-11-16T11:16:58"/>
    <n v="16"/>
    <m/>
    <n v="38"/>
    <n v="16"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39"/>
    <x v="20"/>
    <d v="2020-11-16T11:16:58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39"/>
    <x v="21"/>
    <d v="2020-11-16T11:16:5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440"/>
    <x v="10"/>
    <d v="2020-11-16T11:17:17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440"/>
    <x v="16"/>
    <d v="2020-11-16T11:17:17"/>
    <n v="3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440"/>
    <x v="19"/>
    <d v="2020-11-16T11:17:17"/>
    <n v="52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440"/>
    <x v="20"/>
    <d v="2020-11-16T11:17:17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5"/>
    <x v="39"/>
    <d v="2020-11-16T11:14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5"/>
    <x v="9"/>
    <d v="2020-11-16T11:14:35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5"/>
    <x v="10"/>
    <d v="2020-11-16T11:14:35"/>
    <n v="70"/>
    <m/>
    <m/>
    <m/>
    <m/>
    <n v="14"/>
    <n v="1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5"/>
    <x v="11"/>
    <d v="2020-11-16T11:14:35"/>
    <n v="19"/>
    <m/>
    <m/>
    <m/>
    <m/>
    <m/>
    <m/>
    <m/>
    <n v="11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5"/>
    <x v="12"/>
    <d v="2020-11-16T11:14:35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5"/>
    <x v="13"/>
    <d v="2020-11-16T11:14:3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5"/>
    <x v="14"/>
    <d v="2020-11-16T11:14:35"/>
    <n v="3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5"/>
    <x v="16"/>
    <d v="2020-11-16T11:14:35"/>
    <n v="55"/>
    <m/>
    <m/>
    <n v="1"/>
    <n v="4"/>
    <n v="7"/>
    <n v="9"/>
    <n v="19"/>
    <n v="1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5"/>
    <x v="19"/>
    <d v="2020-11-16T11:14:35"/>
    <n v="98"/>
    <m/>
    <n v="24"/>
    <n v="98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5"/>
    <x v="20"/>
    <d v="2020-11-16T11:14:35"/>
    <n v="196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6"/>
    <x v="10"/>
    <d v="2020-11-16T11:15:39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6"/>
    <x v="16"/>
    <d v="2020-11-16T11:15:39"/>
    <n v="6"/>
    <m/>
    <m/>
    <m/>
    <m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6"/>
    <x v="18"/>
    <d v="2020-11-16T11:15:39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6"/>
    <x v="19"/>
    <d v="2020-11-16T11:15:39"/>
    <n v="49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6"/>
    <x v="20"/>
    <d v="2020-11-16T11:15:39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36"/>
    <x v="21"/>
    <d v="2020-11-16T11:15:39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37"/>
    <x v="25"/>
    <d v="2020-11-16T11:16:24"/>
    <n v="6"/>
    <m/>
    <n v="1"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37"/>
    <x v="18"/>
    <d v="2020-11-16T11:16:24"/>
    <n v="23"/>
    <m/>
    <n v="5"/>
    <n v="23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37"/>
    <x v="19"/>
    <d v="2020-11-16T11:16:24"/>
    <n v="134"/>
    <m/>
    <n v="15"/>
    <n v="134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37"/>
    <x v="20"/>
    <d v="2020-11-16T11:16:24"/>
    <n v="134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37"/>
    <x v="21"/>
    <d v="2020-11-16T11:16:24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39"/>
    <x v="7"/>
    <d v="2020-11-16T11:16:58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39"/>
    <x v="10"/>
    <d v="2020-11-16T11:16:58"/>
    <n v="6"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439"/>
    <x v="16"/>
    <d v="2020-11-16T11:16:58"/>
    <n v="6"/>
    <m/>
    <m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41"/>
    <x v="10"/>
    <d v="2020-11-16T11:18:03"/>
    <n v="10"/>
    <m/>
    <m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41"/>
    <x v="11"/>
    <d v="2020-11-16T11:18:03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41"/>
    <x v="16"/>
    <d v="2020-11-16T11:18:03"/>
    <n v="7"/>
    <m/>
    <m/>
    <m/>
    <m/>
    <n v="1"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41"/>
    <x v="37"/>
    <d v="2020-11-16T11:18:0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41"/>
    <x v="18"/>
    <d v="2020-11-16T11:18:03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41"/>
    <x v="19"/>
    <d v="2020-11-16T11:18:03"/>
    <n v="63"/>
    <m/>
    <n v="18"/>
    <n v="63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41"/>
    <x v="20"/>
    <d v="2020-11-16T11:18:03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41"/>
    <x v="21"/>
    <d v="2020-11-16T11:18:03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442"/>
    <x v="10"/>
    <d v="2020-11-16T11:18:18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442"/>
    <x v="16"/>
    <d v="2020-11-16T11:18:18"/>
    <n v="3"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442"/>
    <x v="26"/>
    <d v="2020-11-16T11:18:18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442"/>
    <x v="27"/>
    <d v="2020-11-16T11:18:1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442"/>
    <x v="18"/>
    <d v="2020-11-16T11:18:18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442"/>
    <x v="19"/>
    <d v="2020-11-16T11:18:18"/>
    <n v="21"/>
    <m/>
    <n v="1"/>
    <n v="2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442"/>
    <x v="20"/>
    <d v="2020-11-16T11:18:1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442"/>
    <x v="21"/>
    <d v="2020-11-16T11:18:1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3"/>
    <x v="7"/>
    <d v="2020-11-16T11:19:00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3"/>
    <x v="10"/>
    <d v="2020-11-16T11:19:00"/>
    <n v="31"/>
    <m/>
    <m/>
    <m/>
    <m/>
    <n v="4"/>
    <n v="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3"/>
    <x v="11"/>
    <d v="2020-11-16T11:19:0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3"/>
    <x v="16"/>
    <d v="2020-11-16T11:19:00"/>
    <n v="21"/>
    <m/>
    <m/>
    <n v="4"/>
    <m/>
    <n v="2"/>
    <n v="4"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3"/>
    <x v="18"/>
    <d v="2020-11-16T11:19:00"/>
    <n v="5"/>
    <m/>
    <n v="2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3"/>
    <x v="19"/>
    <d v="2020-11-16T11:19:00"/>
    <n v="110"/>
    <m/>
    <m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3"/>
    <x v="20"/>
    <d v="2020-11-16T11:19:00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3"/>
    <x v="21"/>
    <d v="2020-11-16T11:19:0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4"/>
    <x v="3"/>
    <d v="2020-11-16T11:19:30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4"/>
    <x v="7"/>
    <d v="2020-11-16T11:19:30"/>
    <n v="9"/>
    <m/>
    <n v="1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4"/>
    <x v="10"/>
    <d v="2020-11-16T11:19:30"/>
    <n v="34"/>
    <m/>
    <m/>
    <m/>
    <m/>
    <n v="8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4"/>
    <x v="11"/>
    <d v="2020-11-16T11:19:30"/>
    <n v="9"/>
    <m/>
    <m/>
    <m/>
    <m/>
    <m/>
    <m/>
    <m/>
    <n v="2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4"/>
    <x v="16"/>
    <d v="2020-11-16T11:19:30"/>
    <n v="28"/>
    <m/>
    <n v="1"/>
    <n v="1"/>
    <n v="3"/>
    <n v="4"/>
    <n v="6"/>
    <n v="7"/>
    <n v="2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4"/>
    <x v="17"/>
    <d v="2020-11-16T11:19:30"/>
    <n v="3"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4"/>
    <x v="18"/>
    <d v="2020-11-16T11:19:30"/>
    <n v="12"/>
    <m/>
    <n v="2"/>
    <n v="1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4"/>
    <x v="19"/>
    <d v="2020-11-16T11:19:30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5"/>
    <x v="7"/>
    <d v="2020-11-16T11:20:04"/>
    <n v="14"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5"/>
    <x v="9"/>
    <d v="2020-11-16T11:20:0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5"/>
    <x v="10"/>
    <d v="2020-11-16T11:20:04"/>
    <n v="20"/>
    <m/>
    <m/>
    <m/>
    <m/>
    <n v="4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5"/>
    <x v="11"/>
    <d v="2020-11-16T11:20:04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5"/>
    <x v="12"/>
    <d v="2020-11-16T11:20:0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5"/>
    <x v="14"/>
    <d v="2020-11-16T11:20:0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5"/>
    <x v="16"/>
    <d v="2020-11-16T11:20:04"/>
    <n v="21"/>
    <m/>
    <m/>
    <n v="3"/>
    <n v="4"/>
    <n v="2"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5"/>
    <x v="18"/>
    <d v="2020-11-16T11:20:04"/>
    <n v="4"/>
    <m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4"/>
    <x v="20"/>
    <d v="2020-11-16T11:19:30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4"/>
    <x v="21"/>
    <d v="2020-11-16T11:19:3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5"/>
    <x v="19"/>
    <d v="2020-11-16T11:20:04"/>
    <n v="39"/>
    <m/>
    <n v="15"/>
    <n v="39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5"/>
    <x v="20"/>
    <d v="2020-11-16T11:20:04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5"/>
    <x v="21"/>
    <d v="2020-11-16T11:20:0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6"/>
    <x v="18"/>
    <d v="2020-11-16T11:20:21"/>
    <n v="3"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6"/>
    <x v="19"/>
    <d v="2020-11-16T11:20:21"/>
    <n v="4"/>
    <m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6"/>
    <x v="20"/>
    <d v="2020-11-16T11:20:2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6"/>
    <x v="21"/>
    <d v="2020-11-16T11:20:2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7"/>
    <x v="7"/>
    <d v="2020-11-16T11:21:08"/>
    <n v="14"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7"/>
    <x v="10"/>
    <d v="2020-11-16T11:21:08"/>
    <n v="30"/>
    <m/>
    <m/>
    <m/>
    <m/>
    <n v="10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7"/>
    <x v="11"/>
    <d v="2020-11-16T11:21:08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7"/>
    <x v="16"/>
    <d v="2020-11-16T11:21:08"/>
    <n v="29"/>
    <m/>
    <m/>
    <n v="3"/>
    <n v="4"/>
    <n v="5"/>
    <n v="7"/>
    <n v="5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7"/>
    <x v="18"/>
    <d v="2020-11-16T11:21:08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7"/>
    <x v="19"/>
    <d v="2020-11-16T11:21:08"/>
    <n v="43"/>
    <m/>
    <n v="4"/>
    <n v="4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7"/>
    <x v="20"/>
    <d v="2020-11-16T11:21:08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8"/>
    <x v="7"/>
    <d v="2020-11-16T11:21:57"/>
    <n v="10"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8"/>
    <x v="10"/>
    <d v="2020-11-16T11:21:57"/>
    <n v="26"/>
    <m/>
    <m/>
    <m/>
    <m/>
    <n v="4"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8"/>
    <x v="24"/>
    <d v="2020-11-16T11:21:5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8"/>
    <x v="11"/>
    <d v="2020-11-16T11:21:57"/>
    <n v="9"/>
    <m/>
    <m/>
    <m/>
    <m/>
    <m/>
    <m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8"/>
    <x v="14"/>
    <d v="2020-11-16T11:21:57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8"/>
    <x v="16"/>
    <d v="2020-11-16T11:21:57"/>
    <n v="25"/>
    <m/>
    <n v="1"/>
    <n v="1"/>
    <n v="3"/>
    <n v="2"/>
    <n v="3"/>
    <n v="8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8"/>
    <x v="18"/>
    <d v="2020-11-16T11:21:57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8"/>
    <x v="19"/>
    <d v="2020-11-16T11:21:57"/>
    <n v="50"/>
    <m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8"/>
    <x v="20"/>
    <d v="2020-11-16T11:21:57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8"/>
    <x v="21"/>
    <d v="2020-11-16T11:21:5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9"/>
    <x v="7"/>
    <d v="2020-11-16T11:22:2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9"/>
    <x v="9"/>
    <d v="2020-11-16T11:22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9"/>
    <x v="10"/>
    <d v="2020-11-16T11:22:24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9"/>
    <x v="11"/>
    <d v="2020-11-16T11:22:2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9"/>
    <x v="12"/>
    <d v="2020-11-16T11:22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9"/>
    <x v="14"/>
    <d v="2020-11-16T11:22:2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9"/>
    <x v="16"/>
    <d v="2020-11-16T11:22:24"/>
    <n v="4"/>
    <m/>
    <m/>
    <n v="1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9"/>
    <x v="18"/>
    <d v="2020-11-16T11:22:24"/>
    <n v="2"/>
    <n v="2"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9"/>
    <x v="19"/>
    <d v="2020-11-16T11:22:24"/>
    <n v="28"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9"/>
    <x v="20"/>
    <d v="2020-11-16T11:22:24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49"/>
    <x v="21"/>
    <d v="2020-11-16T11:22:2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50"/>
    <x v="7"/>
    <d v="2020-11-16T11:22:54"/>
    <n v="8"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50"/>
    <x v="10"/>
    <d v="2020-11-16T11:22:54"/>
    <n v="24"/>
    <m/>
    <m/>
    <m/>
    <m/>
    <n v="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50"/>
    <x v="16"/>
    <d v="2020-11-16T11:22:54"/>
    <n v="16"/>
    <m/>
    <m/>
    <n v="1"/>
    <n v="3"/>
    <n v="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51"/>
    <x v="18"/>
    <d v="2020-11-16T11:23:57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51"/>
    <x v="19"/>
    <d v="2020-11-16T11:23:57"/>
    <n v="55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51"/>
    <x v="20"/>
    <d v="2020-11-16T11:23:57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51"/>
    <x v="21"/>
    <d v="2020-11-16T11:23:5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2"/>
    <x v="3"/>
    <d v="2020-11-16T11:25:0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2"/>
    <x v="23"/>
    <d v="2020-11-16T11:25:0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2"/>
    <x v="7"/>
    <d v="2020-11-16T11:25:04"/>
    <n v="15"/>
    <m/>
    <m/>
    <n v="8"/>
    <n v="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2"/>
    <x v="10"/>
    <d v="2020-11-16T11:25:04"/>
    <n v="34"/>
    <m/>
    <m/>
    <m/>
    <m/>
    <n v="6"/>
    <n v="1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3"/>
    <x v="7"/>
    <d v="2020-11-16T11:25:58"/>
    <n v="33"/>
    <m/>
    <n v="1"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3"/>
    <x v="10"/>
    <d v="2020-11-16T11:25:58"/>
    <n v="74"/>
    <m/>
    <m/>
    <m/>
    <m/>
    <n v="10"/>
    <n v="4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3"/>
    <x v="11"/>
    <d v="2020-11-16T11:25:58"/>
    <n v="17"/>
    <m/>
    <m/>
    <m/>
    <m/>
    <m/>
    <m/>
    <m/>
    <n v="6"/>
    <m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3"/>
    <x v="16"/>
    <d v="2020-11-16T11:25:58"/>
    <n v="66"/>
    <m/>
    <n v="1"/>
    <n v="9"/>
    <n v="7"/>
    <n v="5"/>
    <n v="23"/>
    <n v="9"/>
    <n v="6"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3"/>
    <x v="18"/>
    <d v="2020-11-16T11:25:58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3"/>
    <x v="19"/>
    <d v="2020-11-16T11:25:58"/>
    <n v="108"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3"/>
    <x v="20"/>
    <d v="2020-11-16T11:25:58"/>
    <n v="108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3"/>
    <x v="21"/>
    <d v="2020-11-16T11:25:58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5"/>
    <x v="7"/>
    <d v="2020-11-16T11:26:37"/>
    <n v="17"/>
    <m/>
    <n v="1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5"/>
    <x v="10"/>
    <d v="2020-11-16T11:26:37"/>
    <n v="42"/>
    <m/>
    <m/>
    <m/>
    <m/>
    <n v="12"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5"/>
    <x v="24"/>
    <d v="2020-11-16T11:26:37"/>
    <n v="3"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5"/>
    <x v="11"/>
    <d v="2020-11-16T11:26:37"/>
    <n v="12"/>
    <m/>
    <m/>
    <m/>
    <m/>
    <m/>
    <m/>
    <m/>
    <n v="7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5"/>
    <x v="14"/>
    <d v="2020-11-16T11:26:37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5"/>
    <x v="16"/>
    <d v="2020-11-16T11:26:37"/>
    <n v="40"/>
    <m/>
    <n v="1"/>
    <n v="2"/>
    <n v="6"/>
    <n v="6"/>
    <n v="9"/>
    <n v="6"/>
    <n v="7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5"/>
    <x v="19"/>
    <d v="2020-11-16T11:26:37"/>
    <n v="55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5"/>
    <x v="20"/>
    <d v="2020-11-16T11:26:37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50"/>
    <x v="18"/>
    <d v="2020-11-16T11:22:54"/>
    <n v="24"/>
    <m/>
    <n v="3"/>
    <n v="2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50"/>
    <x v="19"/>
    <d v="2020-11-16T11:22:54"/>
    <n v="210"/>
    <m/>
    <n v="31"/>
    <n v="210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50"/>
    <x v="20"/>
    <d v="2020-11-16T11:22:54"/>
    <n v="210"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50"/>
    <x v="21"/>
    <d v="2020-11-16T11:22:54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50"/>
    <x v="35"/>
    <d v="2020-11-16T11:22:5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50"/>
    <x v="36"/>
    <d v="2020-11-16T11:22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51"/>
    <x v="10"/>
    <d v="2020-11-16T11:23:5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51"/>
    <x v="16"/>
    <d v="2020-11-16T11:23:5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2"/>
    <x v="24"/>
    <d v="2020-11-16T11:25:04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2"/>
    <x v="11"/>
    <d v="2020-11-16T11:25:0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2"/>
    <x v="14"/>
    <d v="2020-11-16T11:25:04"/>
    <n v="2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2"/>
    <x v="16"/>
    <d v="2020-11-16T11:25:04"/>
    <n v="26"/>
    <m/>
    <m/>
    <n v="4"/>
    <n v="3"/>
    <n v="3"/>
    <n v="9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2"/>
    <x v="17"/>
    <d v="2020-11-16T11:25:0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2"/>
    <x v="18"/>
    <d v="2020-11-16T11:25:04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2"/>
    <x v="19"/>
    <d v="2020-11-16T11:25:04"/>
    <n v="4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2"/>
    <x v="20"/>
    <d v="2020-11-16T11:25:04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2"/>
    <x v="21"/>
    <d v="2020-11-16T11:25:0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4"/>
    <x v="7"/>
    <d v="2020-11-16T11:26:13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4"/>
    <x v="10"/>
    <d v="2020-11-16T11:26:13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4"/>
    <x v="16"/>
    <d v="2020-11-16T11:26:13"/>
    <n v="6"/>
    <m/>
    <m/>
    <n v="1"/>
    <n v="1"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4"/>
    <x v="18"/>
    <d v="2020-11-16T11:26:1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4"/>
    <x v="19"/>
    <d v="2020-11-16T11:26:13"/>
    <n v="42"/>
    <n v="1"/>
    <m/>
    <n v="4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4"/>
    <x v="20"/>
    <d v="2020-11-16T11:26:13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4"/>
    <x v="21"/>
    <d v="2020-11-16T11:26:1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6"/>
    <x v="7"/>
    <d v="2020-11-16T11:27:13"/>
    <n v="24"/>
    <m/>
    <m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6"/>
    <x v="10"/>
    <d v="2020-11-16T11:27:13"/>
    <n v="46"/>
    <m/>
    <m/>
    <m/>
    <m/>
    <n v="8"/>
    <n v="16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6"/>
    <x v="11"/>
    <d v="2020-11-16T11:27:13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6"/>
    <x v="16"/>
    <d v="2020-11-16T11:27:13"/>
    <n v="38"/>
    <m/>
    <m/>
    <n v="3"/>
    <n v="9"/>
    <n v="4"/>
    <n v="8"/>
    <n v="1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6"/>
    <x v="19"/>
    <d v="2020-11-16T11:27:13"/>
    <n v="48"/>
    <m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6"/>
    <x v="20"/>
    <d v="2020-11-16T11:27:13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7"/>
    <x v="7"/>
    <d v="2020-11-16T11:28:47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7"/>
    <x v="9"/>
    <d v="2020-11-16T11:28:4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7"/>
    <x v="10"/>
    <d v="2020-11-16T11:28:47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7"/>
    <x v="11"/>
    <d v="2020-11-16T11:28:47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7"/>
    <x v="12"/>
    <d v="2020-11-16T11:28:4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7"/>
    <x v="14"/>
    <d v="2020-11-16T11:28:47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7"/>
    <x v="16"/>
    <d v="2020-11-16T11:28:47"/>
    <n v="15"/>
    <m/>
    <m/>
    <n v="3"/>
    <n v="2"/>
    <m/>
    <n v="3"/>
    <n v="3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7"/>
    <x v="18"/>
    <d v="2020-11-16T11:28:4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7"/>
    <x v="19"/>
    <d v="2020-11-16T11:28:47"/>
    <n v="53"/>
    <m/>
    <n v="16"/>
    <n v="53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7"/>
    <x v="20"/>
    <d v="2020-11-16T11:28:47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7"/>
    <x v="21"/>
    <d v="2020-11-16T11:28:4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8"/>
    <x v="1"/>
    <d v="2020-11-16T11:29:5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8"/>
    <x v="23"/>
    <d v="2020-11-16T11:29:50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8"/>
    <x v="7"/>
    <d v="2020-11-16T11:29:50"/>
    <n v="45"/>
    <m/>
    <n v="2"/>
    <n v="26"/>
    <n v="1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8"/>
    <x v="9"/>
    <d v="2020-11-16T11:29:5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8"/>
    <x v="10"/>
    <d v="2020-11-16T11:29:50"/>
    <n v="113"/>
    <m/>
    <m/>
    <m/>
    <m/>
    <n v="16"/>
    <n v="48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8"/>
    <x v="11"/>
    <d v="2020-11-16T11:29:50"/>
    <n v="27"/>
    <m/>
    <m/>
    <m/>
    <m/>
    <m/>
    <m/>
    <m/>
    <n v="7"/>
    <m/>
    <n v="1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8"/>
    <x v="12"/>
    <d v="2020-11-16T11:29:50"/>
    <n v="6"/>
    <m/>
    <m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8"/>
    <x v="14"/>
    <d v="2020-11-16T11:29:50"/>
    <n v="3"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8"/>
    <x v="16"/>
    <d v="2020-11-16T11:29:50"/>
    <n v="100"/>
    <m/>
    <n v="2"/>
    <n v="13"/>
    <n v="8"/>
    <n v="8"/>
    <n v="24"/>
    <n v="26"/>
    <n v="8"/>
    <m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8"/>
    <x v="17"/>
    <d v="2020-11-16T11:29:5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8"/>
    <x v="18"/>
    <d v="2020-11-16T11:29:50"/>
    <n v="11"/>
    <m/>
    <n v="5"/>
    <n v="11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8"/>
    <x v="19"/>
    <d v="2020-11-16T11:29:50"/>
    <n v="170"/>
    <m/>
    <n v="25"/>
    <n v="170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8"/>
    <x v="20"/>
    <d v="2020-11-16T11:29:50"/>
    <n v="170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58"/>
    <x v="21"/>
    <d v="2020-11-16T11:29:50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59"/>
    <x v="7"/>
    <d v="2020-11-16T11:37:52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0"/>
    <x v="9"/>
    <d v="2020-11-16T11:38:1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0"/>
    <x v="10"/>
    <d v="2020-11-16T11:38:14"/>
    <n v="38"/>
    <m/>
    <m/>
    <m/>
    <m/>
    <n v="8"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0"/>
    <x v="12"/>
    <d v="2020-11-16T11:38:1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0"/>
    <x v="14"/>
    <d v="2020-11-16T11:38:1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0"/>
    <x v="16"/>
    <d v="2020-11-16T11:38:14"/>
    <n v="24"/>
    <m/>
    <m/>
    <n v="1"/>
    <n v="4"/>
    <n v="4"/>
    <n v="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0"/>
    <x v="18"/>
    <d v="2020-11-16T11:38:14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0"/>
    <x v="19"/>
    <d v="2020-11-16T11:38:14"/>
    <n v="101"/>
    <m/>
    <n v="9"/>
    <n v="101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0"/>
    <x v="20"/>
    <d v="2020-11-16T11:38:14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59"/>
    <x v="10"/>
    <d v="2020-11-16T11:37:52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59"/>
    <x v="11"/>
    <d v="2020-11-16T11:37:5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59"/>
    <x v="16"/>
    <d v="2020-11-16T11:37:52"/>
    <n v="12"/>
    <m/>
    <m/>
    <n v="2"/>
    <n v="1"/>
    <m/>
    <n v="3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59"/>
    <x v="26"/>
    <d v="2020-11-16T11:37:52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59"/>
    <x v="27"/>
    <d v="2020-11-16T11:37:5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59"/>
    <x v="19"/>
    <d v="2020-11-16T11:37:52"/>
    <n v="56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59"/>
    <x v="20"/>
    <d v="2020-11-16T11:37:52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0"/>
    <x v="7"/>
    <d v="2020-11-16T11:38:14"/>
    <n v="10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0"/>
    <x v="21"/>
    <d v="2020-11-16T11:38:1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1"/>
    <x v="23"/>
    <d v="2020-11-16T11:38:4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1"/>
    <x v="7"/>
    <d v="2020-11-16T11:38:46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1"/>
    <x v="10"/>
    <d v="2020-11-16T11:38:4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1"/>
    <x v="12"/>
    <d v="2020-11-16T11:38:4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1"/>
    <x v="14"/>
    <d v="2020-11-16T11:38:4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1"/>
    <x v="16"/>
    <d v="2020-11-16T11:38:46"/>
    <n v="3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1"/>
    <x v="18"/>
    <d v="2020-11-16T11:38:4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2"/>
    <x v="7"/>
    <d v="2020-11-16T11:39:32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2"/>
    <x v="10"/>
    <d v="2020-11-16T11:39:32"/>
    <n v="20"/>
    <m/>
    <m/>
    <m/>
    <m/>
    <n v="6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2"/>
    <x v="11"/>
    <d v="2020-11-16T11:39:32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2"/>
    <x v="16"/>
    <d v="2020-11-16T11:39:32"/>
    <n v="16"/>
    <m/>
    <m/>
    <n v="2"/>
    <n v="2"/>
    <n v="3"/>
    <n v="3"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2"/>
    <x v="18"/>
    <d v="2020-11-16T11:39:32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2"/>
    <x v="19"/>
    <d v="2020-11-16T11:39:32"/>
    <n v="39"/>
    <m/>
    <n v="18"/>
    <n v="39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2"/>
    <x v="20"/>
    <d v="2020-11-16T11:39:32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2"/>
    <x v="21"/>
    <d v="2020-11-16T11:39:3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3"/>
    <x v="13"/>
    <d v="2020-11-16T11:39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3"/>
    <x v="14"/>
    <d v="2020-11-16T11:39:4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3"/>
    <x v="16"/>
    <d v="2020-11-16T11:39:48"/>
    <n v="19"/>
    <n v="1"/>
    <m/>
    <n v="1"/>
    <n v="2"/>
    <n v="4"/>
    <n v="7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3"/>
    <x v="18"/>
    <d v="2020-11-16T11:39:48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3"/>
    <x v="19"/>
    <d v="2020-11-16T11:39:48"/>
    <n v="101"/>
    <m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3"/>
    <x v="20"/>
    <d v="2020-11-16T11:39:48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3"/>
    <x v="21"/>
    <d v="2020-11-16T11:39:48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4"/>
    <x v="7"/>
    <d v="2020-11-16T11:40:16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5"/>
    <x v="19"/>
    <d v="2020-11-16T11:40:35"/>
    <n v="42"/>
    <m/>
    <n v="1"/>
    <n v="4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5"/>
    <x v="20"/>
    <d v="2020-11-16T11:40:35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5"/>
    <x v="21"/>
    <d v="2020-11-16T11:40:3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6"/>
    <x v="7"/>
    <d v="2020-11-16T11:41:1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6"/>
    <x v="10"/>
    <d v="2020-11-16T11:41:10"/>
    <n v="22"/>
    <m/>
    <m/>
    <m/>
    <m/>
    <n v="1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6"/>
    <x v="11"/>
    <d v="2020-11-16T11:41:10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6"/>
    <x v="16"/>
    <d v="2020-11-16T11:41:10"/>
    <n v="14"/>
    <m/>
    <m/>
    <m/>
    <n v="1"/>
    <n v="5"/>
    <n v="3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6"/>
    <x v="26"/>
    <d v="2020-11-16T11:41:1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6"/>
    <x v="27"/>
    <d v="2020-11-16T11:41:1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6"/>
    <x v="18"/>
    <d v="2020-11-16T11:41:10"/>
    <n v="20"/>
    <n v="2"/>
    <m/>
    <n v="2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6"/>
    <x v="19"/>
    <d v="2020-11-16T11:41:10"/>
    <n v="59"/>
    <n v="1"/>
    <n v="4"/>
    <n v="59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6"/>
    <x v="20"/>
    <d v="2020-11-16T11:41:10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6"/>
    <x v="21"/>
    <d v="2020-11-16T11:41:10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7"/>
    <x v="0"/>
    <d v="2020-11-16T11:42:06"/>
    <n v="3200"/>
    <m/>
    <m/>
    <m/>
    <n v="3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7"/>
    <x v="7"/>
    <d v="2020-11-16T11:42:06"/>
    <n v="16"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7"/>
    <x v="8"/>
    <d v="2020-11-16T11:42:06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8"/>
    <x v="28"/>
    <d v="2020-11-16T11:42:31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8"/>
    <x v="7"/>
    <d v="2020-11-16T11:42:31"/>
    <n v="14"/>
    <n v="0"/>
    <n v="0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8"/>
    <x v="8"/>
    <d v="2020-11-16T11:42:3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8"/>
    <x v="10"/>
    <d v="2020-11-16T11:42:31"/>
    <n v="39"/>
    <m/>
    <m/>
    <m/>
    <m/>
    <n v="4"/>
    <n v="2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8"/>
    <x v="11"/>
    <d v="2020-11-16T11:42:31"/>
    <n v="12"/>
    <m/>
    <m/>
    <m/>
    <m/>
    <m/>
    <m/>
    <m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8"/>
    <x v="16"/>
    <d v="2020-11-16T11:42:31"/>
    <n v="38"/>
    <m/>
    <m/>
    <n v="3"/>
    <n v="4"/>
    <n v="2"/>
    <n v="11"/>
    <n v="7"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8"/>
    <x v="18"/>
    <d v="2020-11-16T11:42:3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8"/>
    <x v="19"/>
    <d v="2020-11-16T11:42:31"/>
    <n v="48"/>
    <m/>
    <n v="17"/>
    <n v="48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9"/>
    <x v="7"/>
    <d v="2020-11-16T11:47:15"/>
    <n v="20"/>
    <m/>
    <n v="2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9"/>
    <x v="10"/>
    <d v="2020-11-16T11:47:15"/>
    <n v="54"/>
    <m/>
    <m/>
    <m/>
    <m/>
    <n v="4"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9"/>
    <x v="11"/>
    <d v="2020-11-16T11:47:15"/>
    <n v="8"/>
    <m/>
    <m/>
    <m/>
    <m/>
    <m/>
    <m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9"/>
    <x v="16"/>
    <d v="2020-11-16T11:47:15"/>
    <n v="44"/>
    <m/>
    <n v="1"/>
    <n v="6"/>
    <n v="3"/>
    <n v="2"/>
    <n v="13"/>
    <n v="12"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9"/>
    <x v="18"/>
    <d v="2020-11-16T11:47:15"/>
    <n v="2"/>
    <n v="0"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9"/>
    <x v="19"/>
    <d v="2020-11-16T11:47:15"/>
    <n v="55"/>
    <n v="0"/>
    <n v="34"/>
    <n v="55"/>
    <n v="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9"/>
    <x v="20"/>
    <d v="2020-11-16T11:47:15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9"/>
    <x v="21"/>
    <d v="2020-11-16T11:47:1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1"/>
    <x v="19"/>
    <d v="2020-11-16T11:38:46"/>
    <n v="45"/>
    <n v="1"/>
    <m/>
    <n v="4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1"/>
    <x v="20"/>
    <d v="2020-11-16T11:38:46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1"/>
    <x v="21"/>
    <d v="2020-11-16T11:38:4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3"/>
    <x v="6"/>
    <d v="2020-11-16T11:39:48"/>
    <n v="4.3600000000000003"/>
    <m/>
    <n v="4.36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3"/>
    <x v="7"/>
    <d v="2020-11-16T11:39:48"/>
    <n v="8"/>
    <n v="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3"/>
    <x v="10"/>
    <d v="2020-11-16T11:39:48"/>
    <n v="26"/>
    <m/>
    <m/>
    <m/>
    <m/>
    <n v="8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3"/>
    <x v="11"/>
    <d v="2020-11-16T11:39:48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3"/>
    <x v="12"/>
    <d v="2020-11-16T11:39:4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4"/>
    <x v="9"/>
    <d v="2020-11-16T11:40:1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4"/>
    <x v="10"/>
    <d v="2020-11-16T11:40:16"/>
    <n v="26"/>
    <m/>
    <m/>
    <m/>
    <m/>
    <n v="4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4"/>
    <x v="11"/>
    <d v="2020-11-16T11:40:16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4"/>
    <x v="12"/>
    <d v="2020-11-16T11:40:1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4"/>
    <x v="14"/>
    <d v="2020-11-16T11:40:1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4"/>
    <x v="16"/>
    <d v="2020-11-16T11:40:16"/>
    <n v="18"/>
    <m/>
    <m/>
    <m/>
    <n v="3"/>
    <n v="2"/>
    <n v="4"/>
    <n v="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4"/>
    <x v="25"/>
    <d v="2020-11-16T11:40:1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4"/>
    <x v="18"/>
    <d v="2020-11-16T11:40:16"/>
    <n v="7"/>
    <m/>
    <n v="2"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4"/>
    <x v="19"/>
    <d v="2020-11-16T11:40:16"/>
    <n v="57"/>
    <m/>
    <n v="18"/>
    <n v="57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4"/>
    <x v="20"/>
    <d v="2020-11-16T11:40:16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4"/>
    <x v="21"/>
    <d v="2020-11-16T11:40:1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5"/>
    <x v="7"/>
    <d v="2020-11-16T11:40:35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5"/>
    <x v="10"/>
    <d v="2020-11-16T11:40:35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5"/>
    <x v="11"/>
    <d v="2020-11-16T11:40:35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5"/>
    <x v="16"/>
    <d v="2020-11-16T11:40:35"/>
    <n v="13"/>
    <m/>
    <m/>
    <n v="3"/>
    <n v="1"/>
    <n v="1"/>
    <n v="3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65"/>
    <x v="18"/>
    <d v="2020-11-16T11:40:35"/>
    <n v="7"/>
    <m/>
    <n v="1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7"/>
    <x v="9"/>
    <d v="2020-11-16T11:42:0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7"/>
    <x v="10"/>
    <d v="2020-11-16T11:42:06"/>
    <n v="36"/>
    <m/>
    <m/>
    <m/>
    <m/>
    <n v="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7"/>
    <x v="11"/>
    <d v="2020-11-16T11:42:06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7"/>
    <x v="12"/>
    <d v="2020-11-16T11:42:0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7"/>
    <x v="14"/>
    <d v="2020-11-16T11:42:0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7"/>
    <x v="16"/>
    <d v="2020-11-16T11:42:06"/>
    <n v="30"/>
    <m/>
    <m/>
    <n v="3"/>
    <n v="5"/>
    <n v="4"/>
    <n v="7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7"/>
    <x v="18"/>
    <d v="2020-11-16T11:42:06"/>
    <n v="3"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7"/>
    <x v="19"/>
    <d v="2020-11-16T11:42:06"/>
    <n v="42"/>
    <m/>
    <n v="21"/>
    <n v="42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7"/>
    <x v="20"/>
    <d v="2020-11-16T11:42:06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7"/>
    <x v="21"/>
    <d v="2020-11-16T11:42:0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8"/>
    <x v="20"/>
    <d v="2020-11-16T11:42:31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68"/>
    <x v="21"/>
    <d v="2020-11-16T11:42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0"/>
    <x v="10"/>
    <d v="2020-11-16T11:47:3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0"/>
    <x v="11"/>
    <d v="2020-11-16T11:47:33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0"/>
    <x v="16"/>
    <d v="2020-11-16T11:47:33"/>
    <n v="3"/>
    <m/>
    <m/>
    <m/>
    <m/>
    <m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0"/>
    <x v="19"/>
    <d v="2020-11-16T11:47:33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0"/>
    <x v="20"/>
    <d v="2020-11-16T11:47:3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1"/>
    <x v="5"/>
    <d v="2020-11-16T11:47:54"/>
    <n v="3600"/>
    <m/>
    <m/>
    <n v="36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1"/>
    <x v="7"/>
    <d v="2020-11-16T11:47:54"/>
    <n v="20"/>
    <m/>
    <m/>
    <n v="10"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1"/>
    <x v="10"/>
    <d v="2020-11-16T11:47:54"/>
    <n v="46"/>
    <m/>
    <m/>
    <m/>
    <m/>
    <n v="4"/>
    <n v="1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1"/>
    <x v="11"/>
    <d v="2020-11-16T11:47:54"/>
    <n v="11"/>
    <m/>
    <m/>
    <m/>
    <m/>
    <m/>
    <m/>
    <m/>
    <n v="1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1"/>
    <x v="13"/>
    <d v="2020-11-16T11:47:5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1"/>
    <x v="16"/>
    <d v="2020-11-16T11:47:54"/>
    <n v="38"/>
    <m/>
    <m/>
    <n v="5"/>
    <n v="4"/>
    <n v="2"/>
    <n v="8"/>
    <n v="13"/>
    <n v="1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1"/>
    <x v="18"/>
    <d v="2020-11-16T11:47:54"/>
    <n v="4"/>
    <n v="0"/>
    <n v="2"/>
    <n v="4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1"/>
    <x v="19"/>
    <d v="2020-11-16T11:47:54"/>
    <n v="71"/>
    <n v="0"/>
    <n v="29"/>
    <n v="71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1"/>
    <x v="20"/>
    <d v="2020-11-16T11:47:54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1"/>
    <x v="21"/>
    <d v="2020-11-16T11:47:5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2"/>
    <x v="0"/>
    <d v="2020-11-16T11:48:12"/>
    <n v="2400"/>
    <m/>
    <m/>
    <m/>
    <m/>
    <n v="2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2"/>
    <x v="1"/>
    <d v="2020-11-16T11:48:1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2"/>
    <x v="7"/>
    <d v="2020-11-16T11:48:12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2"/>
    <x v="8"/>
    <d v="2020-11-16T11:48:1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2"/>
    <x v="10"/>
    <d v="2020-11-16T11:48:12"/>
    <n v="27"/>
    <m/>
    <m/>
    <m/>
    <m/>
    <n v="6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2"/>
    <x v="11"/>
    <d v="2020-11-16T11:48:12"/>
    <n v="10"/>
    <m/>
    <m/>
    <m/>
    <m/>
    <m/>
    <m/>
    <m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2"/>
    <x v="16"/>
    <d v="2020-11-16T11:48:12"/>
    <n v="25"/>
    <m/>
    <m/>
    <n v="2"/>
    <n v="2"/>
    <n v="3"/>
    <n v="6"/>
    <n v="5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2"/>
    <x v="17"/>
    <d v="2020-11-16T11:48:1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2"/>
    <x v="26"/>
    <d v="2020-11-16T11:48:12"/>
    <n v="6"/>
    <m/>
    <n v="0"/>
    <n v="6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2"/>
    <x v="27"/>
    <d v="2020-11-16T11:48: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2"/>
    <x v="18"/>
    <d v="2020-11-16T11:48:12"/>
    <n v="8"/>
    <m/>
    <n v="0"/>
    <n v="8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2"/>
    <x v="19"/>
    <d v="2020-11-16T11:48:12"/>
    <n v="57"/>
    <m/>
    <n v="8"/>
    <n v="57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2"/>
    <x v="20"/>
    <d v="2020-11-16T11:48:12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2"/>
    <x v="21"/>
    <d v="2020-11-16T11:48:1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3"/>
    <x v="1"/>
    <d v="2020-11-16T11:48:3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3"/>
    <x v="7"/>
    <d v="2020-11-16T11:48:30"/>
    <n v="26"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3"/>
    <x v="10"/>
    <d v="2020-11-16T11:48:30"/>
    <n v="52"/>
    <m/>
    <m/>
    <m/>
    <m/>
    <n v="14"/>
    <n v="2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3"/>
    <x v="11"/>
    <d v="2020-11-16T11:48:30"/>
    <n v="9"/>
    <m/>
    <m/>
    <m/>
    <m/>
    <m/>
    <m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3"/>
    <x v="16"/>
    <d v="2020-11-16T11:48:30"/>
    <n v="46"/>
    <m/>
    <m/>
    <n v="5"/>
    <n v="8"/>
    <n v="7"/>
    <n v="12"/>
    <n v="7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3"/>
    <x v="17"/>
    <d v="2020-11-16T11:48:3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3"/>
    <x v="18"/>
    <d v="2020-11-16T11:48:30"/>
    <n v="3"/>
    <n v="0"/>
    <n v="2"/>
    <n v="3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3"/>
    <x v="19"/>
    <d v="2020-11-16T11:48:30"/>
    <n v="77"/>
    <n v="0"/>
    <n v="0"/>
    <n v="7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3"/>
    <x v="20"/>
    <d v="2020-11-16T11:48:30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3"/>
    <x v="21"/>
    <d v="2020-11-16T11:48:3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4"/>
    <x v="7"/>
    <d v="2020-11-16T11:48:52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4"/>
    <x v="10"/>
    <d v="2020-11-16T11:48:52"/>
    <n v="10"/>
    <m/>
    <m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4"/>
    <x v="16"/>
    <d v="2020-11-16T11:48:52"/>
    <n v="7"/>
    <m/>
    <m/>
    <n v="1"/>
    <n v="1"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4"/>
    <x v="19"/>
    <d v="2020-11-16T11:48:52"/>
    <n v="18"/>
    <m/>
    <n v="1"/>
    <n v="1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474"/>
    <x v="20"/>
    <d v="2020-11-16T11:48:52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5"/>
    <x v="7"/>
    <d v="2020-11-16T11:49:27"/>
    <n v="12"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5"/>
    <x v="9"/>
    <d v="2020-11-16T11:49:2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5"/>
    <x v="10"/>
    <d v="2020-11-16T11:49:27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5"/>
    <x v="11"/>
    <d v="2020-11-16T11:49:2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5"/>
    <x v="12"/>
    <d v="2020-11-16T11:49:2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5"/>
    <x v="14"/>
    <d v="2020-11-16T11:49:27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5"/>
    <x v="16"/>
    <d v="2020-11-16T11:49:27"/>
    <n v="17"/>
    <m/>
    <m/>
    <n v="1"/>
    <n v="5"/>
    <m/>
    <n v="5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5"/>
    <x v="37"/>
    <d v="2020-11-16T11:49:2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5"/>
    <x v="18"/>
    <d v="2020-11-16T11:49:27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5"/>
    <x v="19"/>
    <d v="2020-11-16T11:49:27"/>
    <n v="45"/>
    <m/>
    <n v="2"/>
    <n v="4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5"/>
    <x v="20"/>
    <d v="2020-11-16T11:49:27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5"/>
    <x v="21"/>
    <d v="2020-11-16T11:49:2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6"/>
    <x v="7"/>
    <d v="2020-11-16T11:49:5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6"/>
    <x v="10"/>
    <d v="2020-11-16T11:49:55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6"/>
    <x v="11"/>
    <d v="2020-11-16T11:49:5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6"/>
    <x v="16"/>
    <d v="2020-11-16T11:49:55"/>
    <n v="5"/>
    <m/>
    <m/>
    <n v="1"/>
    <m/>
    <n v="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6"/>
    <x v="18"/>
    <d v="2020-11-16T11:49:5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6"/>
    <x v="19"/>
    <d v="2020-11-16T11:49:55"/>
    <n v="20"/>
    <n v="0"/>
    <m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6"/>
    <x v="20"/>
    <d v="2020-11-16T11:49:55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6"/>
    <x v="21"/>
    <d v="2020-11-16T11:49:5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7"/>
    <x v="7"/>
    <d v="2020-11-16T12:42:39"/>
    <n v="20"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7"/>
    <x v="10"/>
    <d v="2020-11-16T12:42:39"/>
    <n v="14"/>
    <m/>
    <m/>
    <m/>
    <m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7"/>
    <x v="11"/>
    <d v="2020-11-16T12:42:3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7"/>
    <x v="16"/>
    <d v="2020-11-16T12:42:39"/>
    <n v="18"/>
    <m/>
    <m/>
    <n v="5"/>
    <n v="5"/>
    <n v="2"/>
    <n v="3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78"/>
    <x v="3"/>
    <d v="2020-11-16T11:58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78"/>
    <x v="7"/>
    <d v="2020-11-16T11:58:26"/>
    <n v="18"/>
    <n v="0"/>
    <n v="0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78"/>
    <x v="10"/>
    <d v="2020-11-16T11:58:26"/>
    <n v="54"/>
    <m/>
    <m/>
    <m/>
    <m/>
    <n v="16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78"/>
    <x v="11"/>
    <d v="2020-11-16T11:58:26"/>
    <n v="3"/>
    <m/>
    <m/>
    <m/>
    <m/>
    <m/>
    <m/>
    <m/>
    <n v="1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78"/>
    <x v="16"/>
    <d v="2020-11-16T11:58:26"/>
    <n v="38"/>
    <m/>
    <m/>
    <n v="4"/>
    <n v="5"/>
    <n v="8"/>
    <n v="9"/>
    <n v="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78"/>
    <x v="17"/>
    <d v="2020-11-16T11:58:2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78"/>
    <x v="18"/>
    <d v="2020-11-16T11:58:26"/>
    <n v="6"/>
    <m/>
    <n v="4"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78"/>
    <x v="19"/>
    <d v="2020-11-16T11:58:26"/>
    <n v="45"/>
    <m/>
    <n v="24"/>
    <n v="45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79"/>
    <x v="7"/>
    <d v="2020-11-16T11:59:53"/>
    <n v="21"/>
    <n v="1"/>
    <n v="2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79"/>
    <x v="9"/>
    <d v="2020-11-16T11:59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79"/>
    <x v="10"/>
    <d v="2020-11-16T11:59:53"/>
    <n v="38"/>
    <m/>
    <m/>
    <m/>
    <m/>
    <n v="12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79"/>
    <x v="11"/>
    <d v="2020-11-16T11:59:53"/>
    <n v="13"/>
    <m/>
    <m/>
    <m/>
    <m/>
    <m/>
    <m/>
    <m/>
    <n v="6"/>
    <m/>
    <n v="6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79"/>
    <x v="12"/>
    <d v="2020-11-16T11:59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79"/>
    <x v="14"/>
    <d v="2020-11-16T11:59:5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79"/>
    <x v="16"/>
    <d v="2020-11-16T11:59:53"/>
    <n v="40"/>
    <n v="1"/>
    <n v="1"/>
    <n v="5"/>
    <n v="4"/>
    <n v="6"/>
    <n v="4"/>
    <n v="9"/>
    <n v="6"/>
    <m/>
    <n v="3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79"/>
    <x v="18"/>
    <d v="2020-11-16T11:59:53"/>
    <n v="5"/>
    <m/>
    <n v="2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0"/>
    <x v="3"/>
    <d v="2020-11-16T12:00:20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0"/>
    <x v="7"/>
    <d v="2020-11-16T12:00:20"/>
    <n v="31"/>
    <n v="3"/>
    <n v="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0"/>
    <x v="9"/>
    <d v="2020-11-16T12:00:20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0"/>
    <x v="10"/>
    <d v="2020-11-16T12:00:20"/>
    <n v="88"/>
    <m/>
    <m/>
    <m/>
    <m/>
    <n v="26"/>
    <n v="3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0"/>
    <x v="11"/>
    <d v="2020-11-16T12:00:20"/>
    <n v="19"/>
    <m/>
    <m/>
    <m/>
    <m/>
    <m/>
    <m/>
    <m/>
    <n v="14"/>
    <m/>
    <n v="4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0"/>
    <x v="12"/>
    <d v="2020-11-16T12:00:20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0"/>
    <x v="14"/>
    <d v="2020-11-16T12:00:2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0"/>
    <x v="16"/>
    <d v="2020-11-16T12:00:20"/>
    <n v="77"/>
    <n v="2"/>
    <n v="0"/>
    <n v="7"/>
    <n v="7"/>
    <n v="13"/>
    <n v="17"/>
    <n v="14"/>
    <n v="14"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78"/>
    <x v="20"/>
    <d v="2020-11-16T11:58:26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78"/>
    <x v="21"/>
    <d v="2020-11-16T11:58:2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79"/>
    <x v="19"/>
    <d v="2020-11-16T11:59:53"/>
    <n v="71"/>
    <m/>
    <n v="26"/>
    <n v="71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79"/>
    <x v="20"/>
    <d v="2020-11-16T11:59:53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7"/>
    <x v="18"/>
    <d v="2020-11-16T12:42:3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7"/>
    <x v="19"/>
    <d v="2020-11-16T12:42:39"/>
    <n v="78"/>
    <m/>
    <m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7"/>
    <x v="20"/>
    <d v="2020-11-16T12:42:39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6"/>
    <s v="105477"/>
    <x v="21"/>
    <d v="2020-11-16T12:42:3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79"/>
    <x v="21"/>
    <d v="2020-11-16T11:59:5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0"/>
    <x v="17"/>
    <d v="2020-11-16T12:00:20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0"/>
    <x v="18"/>
    <d v="2020-11-16T12:00:20"/>
    <n v="9"/>
    <m/>
    <n v="1"/>
    <n v="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0"/>
    <x v="19"/>
    <d v="2020-11-16T12:00:20"/>
    <n v="106"/>
    <m/>
    <n v="50"/>
    <n v="106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0"/>
    <x v="20"/>
    <d v="2020-11-16T12:00:20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0"/>
    <x v="21"/>
    <d v="2020-11-16T12:00:2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1"/>
    <x v="7"/>
    <d v="2020-11-16T12:00:52"/>
    <n v="2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1"/>
    <x v="10"/>
    <d v="2020-11-16T12:00:52"/>
    <n v="16"/>
    <m/>
    <m/>
    <m/>
    <m/>
    <n v="0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1"/>
    <x v="11"/>
    <d v="2020-11-16T12:00:52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1"/>
    <x v="16"/>
    <d v="2020-11-16T12:00:52"/>
    <n v="10"/>
    <m/>
    <m/>
    <m/>
    <n v="1"/>
    <m/>
    <n v="3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1"/>
    <x v="26"/>
    <d v="2020-11-16T12:00:52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1"/>
    <x v="27"/>
    <d v="2020-11-16T12:00:5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1"/>
    <x v="18"/>
    <d v="2020-11-16T12:00:52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1"/>
    <x v="19"/>
    <d v="2020-11-16T12:00:52"/>
    <n v="19"/>
    <m/>
    <n v="4"/>
    <n v="19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1"/>
    <x v="20"/>
    <d v="2020-11-16T12:00:52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1"/>
    <x v="21"/>
    <d v="2020-11-16T12:00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1"/>
    <x v="35"/>
    <d v="2020-11-16T12:00:52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481"/>
    <x v="36"/>
    <d v="2020-11-16T12:00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2"/>
    <x v="10"/>
    <d v="2020-11-16T12:01:47"/>
    <n v="14"/>
    <m/>
    <m/>
    <m/>
    <m/>
    <n v="0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2"/>
    <x v="16"/>
    <d v="2020-11-16T12:01:47"/>
    <n v="7"/>
    <m/>
    <m/>
    <m/>
    <m/>
    <n v="0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2"/>
    <x v="18"/>
    <d v="2020-11-16T12:01:47"/>
    <n v="5"/>
    <m/>
    <n v="0"/>
    <n v="5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2"/>
    <x v="19"/>
    <d v="2020-11-16T12:01:47"/>
    <n v="97"/>
    <m/>
    <n v="7"/>
    <n v="9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2"/>
    <x v="20"/>
    <d v="2020-11-16T12:01:47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2"/>
    <x v="21"/>
    <d v="2020-11-16T12:01:4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3"/>
    <x v="10"/>
    <d v="2020-11-16T12:02:33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3"/>
    <x v="16"/>
    <d v="2020-11-16T12:02:33"/>
    <n v="4"/>
    <m/>
    <m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3"/>
    <x v="18"/>
    <d v="2020-11-16T12:02:3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3"/>
    <x v="19"/>
    <d v="2020-11-16T12:02:33"/>
    <n v="35"/>
    <m/>
    <n v="2"/>
    <n v="3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3"/>
    <x v="20"/>
    <d v="2020-11-16T12:02:33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3"/>
    <x v="21"/>
    <d v="2020-11-16T12:02:3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4"/>
    <x v="22"/>
    <d v="2020-11-16T12:03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4"/>
    <x v="6"/>
    <d v="2020-11-16T12:03:34"/>
    <n v="3267"/>
    <n v="3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5"/>
    <x v="23"/>
    <d v="2020-11-16T12:04:1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5"/>
    <x v="7"/>
    <d v="2020-11-16T12:04:13"/>
    <n v="14"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5"/>
    <x v="10"/>
    <d v="2020-11-16T12:04:13"/>
    <n v="18"/>
    <m/>
    <m/>
    <m/>
    <m/>
    <n v="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5"/>
    <x v="11"/>
    <d v="2020-11-16T12:04:13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5"/>
    <x v="12"/>
    <d v="2020-11-16T12:04:1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5"/>
    <x v="14"/>
    <d v="2020-11-16T12:04:1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5"/>
    <x v="16"/>
    <d v="2020-11-16T12:04:13"/>
    <n v="18"/>
    <m/>
    <m/>
    <n v="2"/>
    <n v="5"/>
    <n v="2"/>
    <n v="2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5"/>
    <x v="18"/>
    <d v="2020-11-16T12:04:13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6"/>
    <x v="16"/>
    <d v="2020-11-16T12:04:33"/>
    <n v="3"/>
    <m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6"/>
    <x v="18"/>
    <d v="2020-11-16T12:04:33"/>
    <n v="12"/>
    <m/>
    <n v="10"/>
    <n v="12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6"/>
    <x v="19"/>
    <d v="2020-11-16T12:04:33"/>
    <n v="57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6"/>
    <x v="20"/>
    <d v="2020-11-16T12:04:33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6"/>
    <x v="21"/>
    <d v="2020-11-16T12:04:3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7"/>
    <x v="23"/>
    <d v="2020-11-16T12:05:14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7"/>
    <x v="7"/>
    <d v="2020-11-16T12:05:14"/>
    <n v="30"/>
    <n v="2"/>
    <m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7"/>
    <x v="10"/>
    <d v="2020-11-16T12:05:14"/>
    <n v="82"/>
    <m/>
    <m/>
    <m/>
    <m/>
    <n v="12"/>
    <n v="24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7"/>
    <x v="11"/>
    <d v="2020-11-16T12:05:14"/>
    <n v="19"/>
    <m/>
    <m/>
    <m/>
    <m/>
    <m/>
    <m/>
    <m/>
    <n v="9"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7"/>
    <x v="12"/>
    <d v="2020-11-16T12:05:1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7"/>
    <x v="14"/>
    <d v="2020-11-16T12:05:1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7"/>
    <x v="16"/>
    <d v="2020-11-16T12:05:14"/>
    <n v="71"/>
    <n v="1"/>
    <n v="0"/>
    <n v="8"/>
    <n v="6"/>
    <n v="6"/>
    <n v="12"/>
    <n v="23"/>
    <n v="9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7"/>
    <x v="18"/>
    <d v="2020-11-16T12:05:14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7"/>
    <x v="19"/>
    <d v="2020-11-16T12:05:14"/>
    <n v="119"/>
    <m/>
    <m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7"/>
    <x v="20"/>
    <d v="2020-11-16T12:05:14"/>
    <n v="119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7"/>
    <x v="21"/>
    <d v="2020-11-16T12:05:14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4"/>
    <x v="7"/>
    <d v="2020-11-16T12:03:3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4"/>
    <x v="10"/>
    <d v="2020-11-16T12:03:34"/>
    <n v="22"/>
    <m/>
    <m/>
    <m/>
    <m/>
    <n v="2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4"/>
    <x v="11"/>
    <d v="2020-11-16T12:03:3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4"/>
    <x v="13"/>
    <d v="2020-11-16T12:03:34"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4"/>
    <x v="16"/>
    <d v="2020-11-16T12:03:34"/>
    <n v="14"/>
    <m/>
    <n v="1"/>
    <n v="1"/>
    <m/>
    <n v="1"/>
    <n v="6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4"/>
    <x v="25"/>
    <d v="2020-11-16T12:03:34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4"/>
    <x v="18"/>
    <d v="2020-11-16T12:03:34"/>
    <n v="5"/>
    <n v="0"/>
    <n v="0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4"/>
    <x v="19"/>
    <d v="2020-11-16T12:03:34"/>
    <n v="66"/>
    <n v="0"/>
    <n v="10"/>
    <n v="66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4"/>
    <x v="20"/>
    <d v="2020-11-16T12:03:34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4"/>
    <x v="21"/>
    <d v="2020-11-16T12:03:3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5"/>
    <x v="19"/>
    <d v="2020-11-16T12:04:13"/>
    <n v="56"/>
    <m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5"/>
    <x v="20"/>
    <d v="2020-11-16T12:04:13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5"/>
    <x v="21"/>
    <d v="2020-11-16T12:04:13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6"/>
    <x v="7"/>
    <d v="2020-11-16T12:04:3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6"/>
    <x v="10"/>
    <d v="2020-11-16T12:04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86"/>
    <x v="11"/>
    <d v="2020-11-16T12:04:3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8"/>
    <x v="10"/>
    <d v="2020-11-16T12:06:3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8"/>
    <x v="16"/>
    <d v="2020-11-16T12:06:3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8"/>
    <x v="18"/>
    <d v="2020-11-16T12:06:34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8"/>
    <x v="19"/>
    <d v="2020-11-16T12:06:34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8"/>
    <x v="20"/>
    <d v="2020-11-16T12:06:34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88"/>
    <x v="21"/>
    <d v="2020-11-16T12:06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89"/>
    <x v="7"/>
    <d v="2020-11-16T12:06:5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89"/>
    <x v="10"/>
    <d v="2020-11-16T12:06:57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89"/>
    <x v="24"/>
    <d v="2020-11-16T12:06:57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89"/>
    <x v="11"/>
    <d v="2020-11-16T12:06:5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89"/>
    <x v="14"/>
    <d v="2020-11-16T12:06:57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89"/>
    <x v="16"/>
    <d v="2020-11-16T12:06:57"/>
    <n v="10"/>
    <m/>
    <m/>
    <m/>
    <n v="2"/>
    <n v="1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89"/>
    <x v="19"/>
    <d v="2020-11-16T12:06:57"/>
    <n v="38"/>
    <n v="2"/>
    <n v="5"/>
    <n v="38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7"/>
    <s v="105489"/>
    <x v="20"/>
    <d v="2020-11-16T12:06:57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90"/>
    <x v="7"/>
    <d v="2020-11-16T12:07:32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90"/>
    <x v="9"/>
    <d v="2020-11-16T12:07:3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1"/>
    <x v="16"/>
    <d v="2020-11-16T12:07:55"/>
    <n v="64"/>
    <m/>
    <m/>
    <n v="6"/>
    <n v="7"/>
    <n v="8"/>
    <n v="16"/>
    <n v="2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1"/>
    <x v="26"/>
    <d v="2020-11-16T12:07:5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1"/>
    <x v="27"/>
    <d v="2020-11-16T12:07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1"/>
    <x v="18"/>
    <d v="2020-11-16T12:07:55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1"/>
    <x v="19"/>
    <d v="2020-11-16T12:07:55"/>
    <n v="134"/>
    <m/>
    <m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1"/>
    <x v="20"/>
    <d v="2020-11-16T12:07:55"/>
    <n v="134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1"/>
    <x v="21"/>
    <d v="2020-11-16T12:07:55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2"/>
    <x v="7"/>
    <d v="2020-11-16T12:08:57"/>
    <n v="16"/>
    <m/>
    <m/>
    <n v="6"/>
    <n v="8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2"/>
    <x v="10"/>
    <d v="2020-11-16T12:08:57"/>
    <n v="22"/>
    <m/>
    <m/>
    <m/>
    <m/>
    <n v="4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2"/>
    <x v="11"/>
    <d v="2020-11-16T12:08:57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2"/>
    <x v="16"/>
    <d v="2020-11-16T12:08:57"/>
    <n v="23"/>
    <m/>
    <m/>
    <n v="3"/>
    <n v="4"/>
    <n v="2"/>
    <n v="3"/>
    <n v="6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2"/>
    <x v="18"/>
    <d v="2020-11-16T12:08:57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2"/>
    <x v="19"/>
    <d v="2020-11-16T12:08:57"/>
    <n v="52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2"/>
    <x v="20"/>
    <d v="2020-11-16T12:08:57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2"/>
    <x v="21"/>
    <d v="2020-11-16T12:08:5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93"/>
    <x v="7"/>
    <d v="2020-11-16T12:09:4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93"/>
    <x v="10"/>
    <d v="2020-11-16T12:09:4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93"/>
    <x v="16"/>
    <d v="2020-11-16T12:09:45"/>
    <n v="2"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93"/>
    <x v="18"/>
    <d v="2020-11-16T12:09:4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93"/>
    <x v="19"/>
    <d v="2020-11-16T12:09:45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93"/>
    <x v="20"/>
    <d v="2020-11-16T12:09:45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93"/>
    <x v="21"/>
    <d v="2020-11-16T12:09:4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96"/>
    <x v="7"/>
    <d v="2020-11-16T12:10:0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96"/>
    <x v="10"/>
    <d v="2020-11-16T12:10:00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96"/>
    <x v="16"/>
    <d v="2020-11-16T12:10:00"/>
    <n v="6"/>
    <m/>
    <m/>
    <n v="2"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96"/>
    <x v="18"/>
    <d v="2020-11-16T12:10:00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96"/>
    <x v="19"/>
    <d v="2020-11-16T12:10:00"/>
    <n v="33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96"/>
    <x v="20"/>
    <d v="2020-11-16T12:10:00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496"/>
    <x v="21"/>
    <d v="2020-11-16T12:10:0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97"/>
    <x v="18"/>
    <d v="2020-11-16T12:10:35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97"/>
    <x v="19"/>
    <d v="2020-11-16T12:10:35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97"/>
    <x v="20"/>
    <d v="2020-11-16T12:10:35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90"/>
    <x v="10"/>
    <d v="2020-11-16T12:07:32"/>
    <n v="16"/>
    <m/>
    <m/>
    <m/>
    <m/>
    <n v="4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90"/>
    <x v="11"/>
    <d v="2020-11-16T12:07:32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90"/>
    <x v="12"/>
    <d v="2020-11-16T12:07:3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90"/>
    <x v="14"/>
    <d v="2020-11-16T12:07:3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90"/>
    <x v="16"/>
    <d v="2020-11-16T12:07:32"/>
    <n v="12"/>
    <m/>
    <m/>
    <n v="1"/>
    <n v="1"/>
    <n v="2"/>
    <n v="1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90"/>
    <x v="18"/>
    <d v="2020-11-16T12:07:32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90"/>
    <x v="19"/>
    <d v="2020-11-16T12:07:32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90"/>
    <x v="20"/>
    <d v="2020-11-16T12:07:32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4"/>
    <s v="105490"/>
    <x v="21"/>
    <d v="2020-11-16T12:07:3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1"/>
    <x v="23"/>
    <d v="2020-11-16T12:07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1"/>
    <x v="7"/>
    <d v="2020-11-16T12:07:55"/>
    <n v="27"/>
    <m/>
    <m/>
    <n v="12"/>
    <n v="1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1"/>
    <x v="9"/>
    <d v="2020-11-16T12:07:5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1"/>
    <x v="10"/>
    <d v="2020-11-16T12:07:55"/>
    <n v="90"/>
    <m/>
    <m/>
    <m/>
    <m/>
    <n v="16"/>
    <n v="3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1"/>
    <x v="11"/>
    <d v="2020-11-16T12:07:55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1"/>
    <x v="12"/>
    <d v="2020-11-16T12:07:55"/>
    <n v="10"/>
    <m/>
    <m/>
    <n v="2"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491"/>
    <x v="14"/>
    <d v="2020-11-16T12:07:55"/>
    <n v="4"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97"/>
    <x v="21"/>
    <d v="2020-11-16T12:10:3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98"/>
    <x v="10"/>
    <d v="2020-11-16T12:11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98"/>
    <x v="16"/>
    <d v="2020-11-16T12:11:3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98"/>
    <x v="25"/>
    <d v="2020-11-16T12:11:3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98"/>
    <x v="26"/>
    <d v="2020-11-16T12:11:34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98"/>
    <x v="27"/>
    <d v="2020-11-16T12:11:3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98"/>
    <x v="18"/>
    <d v="2020-11-16T12:11:3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98"/>
    <x v="19"/>
    <d v="2020-11-16T12:11:34"/>
    <n v="13"/>
    <m/>
    <n v="1"/>
    <n v="1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99"/>
    <x v="19"/>
    <d v="2020-11-16T12:12:07"/>
    <n v="23"/>
    <m/>
    <n v="21"/>
    <n v="23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99"/>
    <x v="20"/>
    <d v="2020-11-16T12:12:07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0"/>
    <x v="7"/>
    <d v="2020-11-16T12:13:24"/>
    <n v="17"/>
    <m/>
    <n v="1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0"/>
    <x v="10"/>
    <d v="2020-11-16T12:13:24"/>
    <n v="44"/>
    <m/>
    <m/>
    <m/>
    <m/>
    <n v="10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0"/>
    <x v="11"/>
    <d v="2020-11-16T12:13:24"/>
    <n v="3"/>
    <m/>
    <m/>
    <m/>
    <m/>
    <m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0"/>
    <x v="16"/>
    <d v="2020-11-16T12:13:24"/>
    <n v="34"/>
    <m/>
    <n v="1"/>
    <n v="2"/>
    <n v="6"/>
    <n v="5"/>
    <n v="8"/>
    <n v="9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0"/>
    <x v="18"/>
    <d v="2020-11-16T12:13:2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0"/>
    <x v="19"/>
    <d v="2020-11-16T12:13:24"/>
    <n v="41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501"/>
    <x v="23"/>
    <d v="2020-11-16T12:14:11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501"/>
    <x v="7"/>
    <d v="2020-11-16T12:14:11"/>
    <n v="21"/>
    <m/>
    <n v="1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501"/>
    <x v="9"/>
    <d v="2020-11-16T12:14:1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501"/>
    <x v="10"/>
    <d v="2020-11-16T12:14:11"/>
    <n v="34"/>
    <m/>
    <m/>
    <m/>
    <m/>
    <n v="6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501"/>
    <x v="24"/>
    <d v="2020-11-16T12:14:1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501"/>
    <x v="11"/>
    <d v="2020-11-16T12:14:11"/>
    <n v="19"/>
    <m/>
    <m/>
    <m/>
    <m/>
    <m/>
    <m/>
    <m/>
    <n v="6"/>
    <m/>
    <m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501"/>
    <x v="12"/>
    <d v="2020-11-16T12:14:11"/>
    <n v="6"/>
    <m/>
    <m/>
    <n v="4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501"/>
    <x v="14"/>
    <d v="2020-11-16T12:14:11"/>
    <n v="2"/>
    <m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503"/>
    <x v="16"/>
    <d v="2020-11-16T12:14:36"/>
    <n v="3"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503"/>
    <x v="18"/>
    <d v="2020-11-16T12:14:36"/>
    <n v="2"/>
    <m/>
    <n v="4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503"/>
    <x v="19"/>
    <d v="2020-11-16T12:14:36"/>
    <n v="24"/>
    <m/>
    <n v="13"/>
    <n v="24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503"/>
    <x v="20"/>
    <d v="2020-11-16T12:14:36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503"/>
    <x v="21"/>
    <d v="2020-11-16T12:14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504"/>
    <x v="7"/>
    <d v="2020-11-16T12:15:32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504"/>
    <x v="10"/>
    <d v="2020-11-16T12:15:32"/>
    <n v="20"/>
    <m/>
    <m/>
    <m/>
    <m/>
    <n v="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504"/>
    <x v="11"/>
    <d v="2020-11-16T12:15:3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5"/>
    <x v="16"/>
    <d v="2020-11-16T12:15:49"/>
    <n v="26"/>
    <m/>
    <m/>
    <n v="2"/>
    <n v="5"/>
    <n v="2"/>
    <n v="11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5"/>
    <x v="18"/>
    <d v="2020-11-16T12:15:49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5"/>
    <x v="19"/>
    <d v="2020-11-16T12:15:49"/>
    <n v="44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5"/>
    <x v="20"/>
    <d v="2020-11-16T12:15:49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5"/>
    <x v="21"/>
    <d v="2020-11-16T12:15:4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6"/>
    <x v="7"/>
    <d v="2020-11-16T12:16:20"/>
    <n v="16"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6"/>
    <x v="10"/>
    <d v="2020-11-16T12:16:20"/>
    <n v="16"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6"/>
    <x v="18"/>
    <d v="2020-11-16T12:16:20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508"/>
    <x v="7"/>
    <d v="2020-11-16T12:21:0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508"/>
    <x v="10"/>
    <d v="2020-11-16T12:21:04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508"/>
    <x v="16"/>
    <d v="2020-11-16T12:21:04"/>
    <n v="5"/>
    <m/>
    <m/>
    <m/>
    <n v="1"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508"/>
    <x v="26"/>
    <d v="2020-11-16T12:21:04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508"/>
    <x v="27"/>
    <d v="2020-11-16T12:21:0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508"/>
    <x v="19"/>
    <d v="2020-11-16T12:21:04"/>
    <n v="47"/>
    <m/>
    <n v="3"/>
    <n v="47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8"/>
    <s v="105508"/>
    <x v="20"/>
    <d v="2020-11-16T12:21:04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509"/>
    <x v="7"/>
    <d v="2020-11-16T12:21:53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98"/>
    <x v="20"/>
    <d v="2020-11-16T12:11:3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9"/>
    <s v="105498"/>
    <x v="21"/>
    <d v="2020-11-16T12:11:3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99"/>
    <x v="7"/>
    <d v="2020-11-16T12:12:07"/>
    <n v="8"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99"/>
    <x v="10"/>
    <d v="2020-11-16T12:12:07"/>
    <n v="32"/>
    <m/>
    <m/>
    <m/>
    <m/>
    <n v="4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99"/>
    <x v="11"/>
    <d v="2020-11-16T12:12:07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99"/>
    <x v="16"/>
    <d v="2020-11-16T12:12:07"/>
    <n v="22"/>
    <m/>
    <n v="1"/>
    <n v="2"/>
    <n v="1"/>
    <n v="2"/>
    <n v="5"/>
    <n v="9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99"/>
    <x v="26"/>
    <d v="2020-11-16T12:12:07"/>
    <n v="2"/>
    <m/>
    <n v="8"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499"/>
    <x v="27"/>
    <d v="2020-11-16T12:12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0"/>
    <x v="20"/>
    <d v="2020-11-16T12:13:24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0"/>
    <x v="21"/>
    <d v="2020-11-16T12:13:2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501"/>
    <x v="16"/>
    <d v="2020-11-16T12:14:11"/>
    <n v="41"/>
    <m/>
    <n v="1"/>
    <n v="5"/>
    <n v="5"/>
    <n v="3"/>
    <n v="5"/>
    <n v="9"/>
    <n v="6"/>
    <m/>
    <m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501"/>
    <x v="18"/>
    <d v="2020-11-16T12:14:1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501"/>
    <x v="19"/>
    <d v="2020-11-16T12:14:11"/>
    <n v="124"/>
    <m/>
    <m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501"/>
    <x v="20"/>
    <d v="2020-11-16T12:14:11"/>
    <n v="124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5"/>
    <s v="105501"/>
    <x v="21"/>
    <d v="2020-11-16T12:14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503"/>
    <x v="10"/>
    <d v="2020-11-16T12:14:36"/>
    <n v="6"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504"/>
    <x v="16"/>
    <d v="2020-11-16T12:15:32"/>
    <n v="16"/>
    <m/>
    <m/>
    <n v="2"/>
    <n v="2"/>
    <n v="4"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504"/>
    <x v="18"/>
    <d v="2020-11-16T12:15:32"/>
    <n v="5"/>
    <m/>
    <n v="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504"/>
    <x v="19"/>
    <d v="2020-11-16T12:15:32"/>
    <n v="39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504"/>
    <x v="20"/>
    <d v="2020-11-16T12:15:32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105504"/>
    <x v="21"/>
    <d v="2020-11-16T12:15:3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5"/>
    <x v="7"/>
    <d v="2020-11-16T12:15:49"/>
    <n v="14"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5"/>
    <x v="10"/>
    <d v="2020-11-16T12:15:49"/>
    <n v="36"/>
    <m/>
    <m/>
    <m/>
    <m/>
    <n v="4"/>
    <n v="2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5"/>
    <x v="11"/>
    <d v="2020-11-16T12:15:4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6"/>
    <x v="19"/>
    <d v="2020-11-16T12:16:20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6"/>
    <x v="20"/>
    <d v="2020-11-16T12:16:2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1"/>
    <s v="105506"/>
    <x v="21"/>
    <d v="2020-11-16T12:16:2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509"/>
    <x v="10"/>
    <d v="2020-11-16T12:21:53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509"/>
    <x v="11"/>
    <d v="2020-11-16T12:21:53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509"/>
    <x v="16"/>
    <d v="2020-11-16T12:21:53"/>
    <n v="12"/>
    <m/>
    <m/>
    <n v="2"/>
    <n v="3"/>
    <n v="1"/>
    <n v="1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509"/>
    <x v="19"/>
    <d v="2020-11-16T12:21:53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105509"/>
    <x v="20"/>
    <d v="2020-11-16T12:21:53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510"/>
    <x v="7"/>
    <d v="2020-11-16T12:22:15"/>
    <n v="18"/>
    <m/>
    <m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510"/>
    <x v="10"/>
    <d v="2020-11-16T12:22:15"/>
    <n v="38"/>
    <m/>
    <m/>
    <m/>
    <m/>
    <n v="1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510"/>
    <x v="11"/>
    <d v="2020-11-16T12:22:15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510"/>
    <x v="16"/>
    <d v="2020-11-16T12:22:15"/>
    <n v="33"/>
    <m/>
    <m/>
    <n v="2"/>
    <n v="7"/>
    <n v="5"/>
    <n v="7"/>
    <n v="7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510"/>
    <x v="18"/>
    <d v="2020-11-16T12:22:15"/>
    <n v="18"/>
    <m/>
    <n v="27"/>
    <n v="18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510"/>
    <x v="19"/>
    <d v="2020-11-16T12:22:15"/>
    <n v="65"/>
    <n v="1"/>
    <n v="69"/>
    <n v="65"/>
    <m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510"/>
    <x v="20"/>
    <d v="2020-11-16T12:22:15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510"/>
    <x v="21"/>
    <d v="2020-11-16T12:22:15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511"/>
    <x v="7"/>
    <d v="2020-11-16T12:23:09"/>
    <n v="18"/>
    <n v="0"/>
    <n v="0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511"/>
    <x v="10"/>
    <d v="2020-11-16T12:23:09"/>
    <n v="26"/>
    <m/>
    <m/>
    <m/>
    <m/>
    <n v="6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511"/>
    <x v="11"/>
    <d v="2020-11-16T12:23:09"/>
    <n v="12"/>
    <m/>
    <m/>
    <m/>
    <m/>
    <m/>
    <m/>
    <m/>
    <n v="8"/>
    <m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511"/>
    <x v="16"/>
    <d v="2020-11-16T12:23:09"/>
    <n v="32"/>
    <n v="0"/>
    <n v="0"/>
    <n v="4"/>
    <n v="5"/>
    <n v="3"/>
    <n v="4"/>
    <n v="6"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511"/>
    <x v="26"/>
    <d v="2020-11-16T12:23:09"/>
    <n v="1"/>
    <m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511"/>
    <x v="27"/>
    <d v="2020-11-16T12:23:0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511"/>
    <x v="18"/>
    <d v="2020-11-16T12:23:09"/>
    <n v="2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511"/>
    <x v="19"/>
    <d v="2020-11-16T12:23:09"/>
    <n v="50"/>
    <m/>
    <n v="28"/>
    <n v="50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0"/>
    <x v="11"/>
    <d v="2020-11-16T12:24:12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0"/>
    <x v="16"/>
    <d v="2020-11-16T12:24:12"/>
    <n v="50"/>
    <n v="1"/>
    <m/>
    <n v="6"/>
    <n v="6"/>
    <n v="6"/>
    <n v="15"/>
    <n v="1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0"/>
    <x v="17"/>
    <d v="2020-11-16T12:24:12"/>
    <n v="3"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0"/>
    <x v="18"/>
    <d v="2020-11-16T12:24:12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0"/>
    <x v="19"/>
    <d v="2020-11-16T12:24:12"/>
    <n v="95"/>
    <n v="2"/>
    <n v="25"/>
    <n v="95"/>
    <n v="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0"/>
    <x v="20"/>
    <d v="2020-11-16T12:24:12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0"/>
    <x v="21"/>
    <d v="2020-11-16T12:24:1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1"/>
    <x v="7"/>
    <d v="2020-11-16T12:24:42"/>
    <n v="16"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1"/>
    <x v="10"/>
    <d v="2020-11-16T12:24:42"/>
    <n v="47"/>
    <m/>
    <m/>
    <m/>
    <m/>
    <n v="10"/>
    <n v="16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1"/>
    <x v="11"/>
    <d v="2020-11-16T12:24:42"/>
    <n v="23"/>
    <m/>
    <m/>
    <m/>
    <m/>
    <m/>
    <m/>
    <m/>
    <n v="9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1"/>
    <x v="16"/>
    <d v="2020-11-16T12:24:42"/>
    <n v="48"/>
    <m/>
    <m/>
    <n v="3"/>
    <n v="5"/>
    <n v="5"/>
    <n v="8"/>
    <n v="11"/>
    <n v="9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1"/>
    <x v="18"/>
    <d v="2020-11-16T12:24:42"/>
    <n v="3"/>
    <n v="2"/>
    <n v="4"/>
    <n v="3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1"/>
    <x v="19"/>
    <d v="2020-11-16T12:24:42"/>
    <n v="22"/>
    <n v="0"/>
    <n v="23"/>
    <n v="22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1"/>
    <x v="20"/>
    <d v="2020-11-16T12:24:42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1"/>
    <x v="21"/>
    <d v="2020-11-16T12:24:4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2"/>
    <x v="3"/>
    <d v="2020-11-16T12:25:1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511"/>
    <x v="20"/>
    <d v="2020-11-16T12:23:09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7"/>
    <s v="105511"/>
    <x v="21"/>
    <d v="2020-11-16T12:23:0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0"/>
    <x v="31"/>
    <d v="2020-11-16T12:24:12"/>
    <n v="4000"/>
    <m/>
    <m/>
    <m/>
    <m/>
    <n v="4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0"/>
    <x v="1"/>
    <d v="2020-11-16T12:24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0"/>
    <x v="3"/>
    <d v="2020-11-16T12:24:12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0"/>
    <x v="32"/>
    <d v="2020-11-16T12:24:1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0"/>
    <x v="7"/>
    <d v="2020-11-16T12:24:12"/>
    <n v="26"/>
    <n v="2"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0"/>
    <x v="10"/>
    <d v="2020-11-16T12:24:12"/>
    <n v="64"/>
    <m/>
    <m/>
    <m/>
    <m/>
    <n v="12"/>
    <n v="3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2"/>
    <x v="0"/>
    <d v="2020-11-16T12:25:56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2"/>
    <x v="28"/>
    <d v="2020-11-16T12:25:56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2"/>
    <x v="23"/>
    <d v="2020-11-16T12:25:5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2"/>
    <x v="7"/>
    <d v="2020-11-16T12:25:56"/>
    <n v="94"/>
    <m/>
    <n v="2"/>
    <n v="4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2"/>
    <x v="8"/>
    <d v="2020-11-16T12:25:56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2"/>
    <x v="9"/>
    <d v="2020-11-16T12:25:56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2"/>
    <x v="10"/>
    <d v="2020-11-16T12:25:56"/>
    <n v="206"/>
    <m/>
    <m/>
    <m/>
    <m/>
    <n v="42"/>
    <n v="74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2"/>
    <x v="24"/>
    <d v="2020-11-16T12:25:5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3"/>
    <x v="3"/>
    <d v="2020-11-16T12:26:2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3"/>
    <x v="6"/>
    <d v="2020-11-16T12:26:27"/>
    <n v="3.63"/>
    <n v="3.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3"/>
    <x v="23"/>
    <d v="2020-11-16T12:26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3"/>
    <x v="7"/>
    <d v="2020-11-16T12:26:27"/>
    <n v="37"/>
    <n v="1"/>
    <n v="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3"/>
    <x v="9"/>
    <d v="2020-11-16T12:26:27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3"/>
    <x v="10"/>
    <d v="2020-11-16T12:26:27"/>
    <n v="102"/>
    <m/>
    <m/>
    <m/>
    <m/>
    <n v="28"/>
    <n v="4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3"/>
    <x v="24"/>
    <d v="2020-11-16T12:26:2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3"/>
    <x v="11"/>
    <d v="2020-11-16T12:26:27"/>
    <n v="21"/>
    <m/>
    <m/>
    <m/>
    <m/>
    <m/>
    <m/>
    <m/>
    <n v="11"/>
    <m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258"/>
    <x v="28"/>
    <d v="2020-11-16T12:27:0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258"/>
    <x v="3"/>
    <d v="2020-11-16T12:27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258"/>
    <x v="7"/>
    <d v="2020-11-16T12:27:00"/>
    <n v="68"/>
    <m/>
    <m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258"/>
    <x v="8"/>
    <d v="2020-11-16T12:27:00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258"/>
    <x v="9"/>
    <d v="2020-11-16T12:27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258"/>
    <x v="10"/>
    <d v="2020-11-16T12:27:00"/>
    <n v="104"/>
    <m/>
    <m/>
    <m/>
    <m/>
    <n v="26"/>
    <n v="4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258"/>
    <x v="11"/>
    <d v="2020-11-16T12:27:00"/>
    <n v="23"/>
    <m/>
    <m/>
    <m/>
    <m/>
    <m/>
    <m/>
    <m/>
    <n v="9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258"/>
    <x v="12"/>
    <d v="2020-11-16T12:27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258"/>
    <x v="14"/>
    <d v="2020-11-16T12:27:0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258"/>
    <x v="16"/>
    <d v="2020-11-16T12:27:00"/>
    <n v="102"/>
    <m/>
    <m/>
    <n v="17"/>
    <n v="17"/>
    <n v="13"/>
    <n v="22"/>
    <n v="17"/>
    <n v="9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258"/>
    <x v="17"/>
    <d v="2020-11-16T12:27:0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258"/>
    <x v="18"/>
    <d v="2020-11-16T12:27:00"/>
    <n v="14"/>
    <m/>
    <n v="3"/>
    <n v="1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258"/>
    <x v="19"/>
    <d v="2020-11-16T12:27:00"/>
    <n v="164"/>
    <n v="1"/>
    <n v="15"/>
    <n v="164"/>
    <n v="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258"/>
    <x v="20"/>
    <d v="2020-11-16T12:27:00"/>
    <n v="164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258"/>
    <x v="21"/>
    <d v="2020-11-16T12:27:0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258"/>
    <x v="35"/>
    <d v="2020-11-16T12:27:0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258"/>
    <x v="36"/>
    <d v="2020-11-16T12:27:0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30"/>
    <d v="2020-11-16T12:27:37"/>
    <n v="8.1"/>
    <m/>
    <m/>
    <n v="4.5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0"/>
    <d v="2020-11-16T12:27:3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3"/>
    <d v="2020-11-16T12:27:37"/>
    <n v="26"/>
    <m/>
    <m/>
    <m/>
    <m/>
    <n v="2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22"/>
    <d v="2020-11-16T12:27:37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23"/>
    <d v="2020-11-16T12:27:3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32"/>
    <d v="2020-11-16T12:27:37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7"/>
    <d v="2020-11-16T12:27:37"/>
    <n v="58"/>
    <m/>
    <m/>
    <n v="26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8"/>
    <d v="2020-11-16T12:27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9"/>
    <d v="2020-11-16T12:27:37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10"/>
    <d v="2020-11-16T12:27:37"/>
    <n v="117"/>
    <m/>
    <m/>
    <m/>
    <m/>
    <n v="20"/>
    <n v="5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24"/>
    <d v="2020-11-16T12:27:3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11"/>
    <d v="2020-11-16T12:27:37"/>
    <n v="39"/>
    <m/>
    <m/>
    <m/>
    <m/>
    <m/>
    <m/>
    <m/>
    <n v="15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12"/>
    <d v="2020-11-16T12:27:37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13"/>
    <d v="2020-11-16T12:27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14"/>
    <d v="2020-11-16T12:27:37"/>
    <n v="4"/>
    <m/>
    <m/>
    <m/>
    <n v="1"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16"/>
    <d v="2020-11-16T12:27:37"/>
    <n v="115"/>
    <m/>
    <m/>
    <n v="13"/>
    <n v="16"/>
    <n v="10"/>
    <n v="25"/>
    <n v="24"/>
    <n v="15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17"/>
    <d v="2020-11-16T12:27:37"/>
    <n v="13"/>
    <m/>
    <m/>
    <m/>
    <m/>
    <n v="1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25"/>
    <d v="2020-11-16T12:27:37"/>
    <n v="9"/>
    <m/>
    <n v="1"/>
    <n v="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18"/>
    <d v="2020-11-16T12:27:37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19"/>
    <d v="2020-11-16T12:27:37"/>
    <n v="95"/>
    <m/>
    <n v="12"/>
    <n v="95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20"/>
    <d v="2020-11-16T12:27:37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273"/>
    <x v="21"/>
    <d v="2020-11-16T12:27:3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0"/>
    <d v="2020-11-16T12:28:36"/>
    <n v="8.8000000000000007"/>
    <m/>
    <m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2"/>
    <x v="7"/>
    <d v="2020-11-16T12:25:11"/>
    <n v="36"/>
    <m/>
    <m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2"/>
    <x v="9"/>
    <d v="2020-11-16T12:25:1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2"/>
    <x v="10"/>
    <d v="2020-11-16T12:25:11"/>
    <n v="81"/>
    <m/>
    <m/>
    <m/>
    <m/>
    <n v="28"/>
    <n v="22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2"/>
    <x v="24"/>
    <d v="2020-11-16T12:25:1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2"/>
    <x v="11"/>
    <d v="2020-11-16T12:25:11"/>
    <n v="29"/>
    <m/>
    <m/>
    <m/>
    <m/>
    <m/>
    <m/>
    <m/>
    <n v="16"/>
    <m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2"/>
    <x v="12"/>
    <d v="2020-11-16T12:25:1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2"/>
    <x v="14"/>
    <d v="2020-11-16T12:25:11"/>
    <n v="2"/>
    <m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2"/>
    <x v="16"/>
    <d v="2020-11-16T12:25:11"/>
    <n v="82"/>
    <m/>
    <m/>
    <n v="9"/>
    <n v="9"/>
    <n v="14"/>
    <n v="11"/>
    <n v="16"/>
    <n v="16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2"/>
    <x v="17"/>
    <d v="2020-11-16T12:25:1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2"/>
    <x v="18"/>
    <d v="2020-11-16T12:25:11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2"/>
    <x v="19"/>
    <d v="2020-11-16T12:25:11"/>
    <n v="67"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2"/>
    <x v="20"/>
    <d v="2020-11-16T12:25:11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105702"/>
    <x v="21"/>
    <d v="2020-11-16T12:25:1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2"/>
    <x v="11"/>
    <d v="2020-11-16T12:25:56"/>
    <n v="54"/>
    <m/>
    <m/>
    <m/>
    <m/>
    <m/>
    <m/>
    <m/>
    <n v="18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2"/>
    <x v="12"/>
    <d v="2020-11-16T12:25:56"/>
    <n v="8"/>
    <m/>
    <m/>
    <n v="2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2"/>
    <x v="14"/>
    <d v="2020-11-16T12:25:56"/>
    <n v="6"/>
    <m/>
    <m/>
    <n v="1"/>
    <n v="1"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2"/>
    <x v="16"/>
    <d v="2020-11-16T12:25:56"/>
    <n v="186"/>
    <n v="0"/>
    <n v="1"/>
    <n v="20"/>
    <n v="26"/>
    <n v="21"/>
    <n v="37"/>
    <n v="45"/>
    <n v="18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2"/>
    <x v="18"/>
    <d v="2020-11-16T12:25:56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2"/>
    <x v="19"/>
    <d v="2020-11-16T12:25:56"/>
    <n v="130"/>
    <m/>
    <n v="32"/>
    <n v="130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2"/>
    <x v="20"/>
    <d v="2020-11-16T12:25:56"/>
    <n v="13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2"/>
    <x v="21"/>
    <d v="2020-11-16T12:25:56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3"/>
    <x v="12"/>
    <d v="2020-11-16T12:26:27"/>
    <n v="16"/>
    <m/>
    <m/>
    <m/>
    <n v="2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3"/>
    <x v="13"/>
    <d v="2020-11-16T12:26:2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3"/>
    <x v="14"/>
    <d v="2020-11-16T12:26:27"/>
    <n v="8"/>
    <m/>
    <m/>
    <m/>
    <n v="1"/>
    <n v="1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3"/>
    <x v="16"/>
    <d v="2020-11-16T12:26:27"/>
    <n v="87"/>
    <n v="1"/>
    <n v="2"/>
    <n v="8"/>
    <n v="8"/>
    <n v="14"/>
    <n v="21"/>
    <n v="17"/>
    <n v="11"/>
    <m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3"/>
    <x v="17"/>
    <d v="2020-11-16T12:26:27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3"/>
    <x v="25"/>
    <d v="2020-11-16T12:26:27"/>
    <n v="36"/>
    <n v="0"/>
    <n v="1"/>
    <n v="36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3"/>
    <x v="18"/>
    <d v="2020-11-16T12:26:27"/>
    <n v="5"/>
    <n v="0"/>
    <n v="4"/>
    <n v="5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3"/>
    <x v="19"/>
    <d v="2020-11-16T12:26:27"/>
    <n v="338"/>
    <n v="1"/>
    <n v="18"/>
    <n v="338"/>
    <n v="1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3"/>
    <x v="20"/>
    <d v="2020-11-16T12:26:27"/>
    <n v="338"/>
    <n v="3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723"/>
    <x v="21"/>
    <d v="2020-11-16T12:26:2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258"/>
    <x v="0"/>
    <d v="2020-11-16T12:27:00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367"/>
    <x v="3"/>
    <d v="2020-11-16T12:28:5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367"/>
    <x v="7"/>
    <d v="2020-11-16T12:28:56"/>
    <n v="42"/>
    <m/>
    <n v="2"/>
    <n v="2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367"/>
    <x v="8"/>
    <d v="2020-11-16T12:28:5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367"/>
    <x v="9"/>
    <d v="2020-11-16T12:28:5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367"/>
    <x v="10"/>
    <d v="2020-11-16T12:28:56"/>
    <n v="76"/>
    <m/>
    <m/>
    <m/>
    <m/>
    <n v="16"/>
    <n v="3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367"/>
    <x v="11"/>
    <d v="2020-11-16T12:28:56"/>
    <n v="12"/>
    <m/>
    <m/>
    <m/>
    <m/>
    <m/>
    <m/>
    <m/>
    <n v="4"/>
    <m/>
    <n v="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367"/>
    <x v="12"/>
    <d v="2020-11-16T12:28:5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367"/>
    <x v="14"/>
    <d v="2020-11-16T12:28:56"/>
    <n v="1"/>
    <m/>
    <m/>
    <m/>
    <m/>
    <m/>
    <n v="1"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367"/>
    <x v="16"/>
    <d v="2020-11-16T12:28:56"/>
    <n v="67"/>
    <m/>
    <n v="1"/>
    <n v="13"/>
    <n v="7"/>
    <n v="8"/>
    <n v="19"/>
    <n v="11"/>
    <n v="4"/>
    <m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367"/>
    <x v="17"/>
    <d v="2020-11-16T12:28:5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367"/>
    <x v="25"/>
    <d v="2020-11-16T12:28:56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367"/>
    <x v="18"/>
    <d v="2020-11-16T12:28:56"/>
    <n v="31"/>
    <m/>
    <n v="6"/>
    <n v="3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367"/>
    <x v="19"/>
    <d v="2020-11-16T12:28:56"/>
    <n v="176"/>
    <m/>
    <n v="17"/>
    <n v="176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367"/>
    <x v="20"/>
    <d v="2020-11-16T12:28:56"/>
    <n v="176"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367"/>
    <x v="21"/>
    <d v="2020-11-16T12:28:56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200402"/>
    <x v="1"/>
    <d v="2020-11-16T12:29:37"/>
    <n v="7"/>
    <m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0"/>
    <d v="2020-11-16T12:30:02"/>
    <n v="15.6"/>
    <m/>
    <m/>
    <n v="12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38"/>
    <d v="2020-11-16T12:30:0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1"/>
    <d v="2020-11-16T12:30:02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28"/>
    <d v="2020-11-16T12:30:02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3"/>
    <d v="2020-11-16T12:30:02"/>
    <n v="8"/>
    <m/>
    <m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5"/>
    <d v="2020-11-16T12:30:02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23"/>
    <d v="2020-11-16T12:30:02"/>
    <n v="18"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7"/>
    <d v="2020-11-16T12:30:02"/>
    <n v="241"/>
    <m/>
    <n v="11"/>
    <n v="108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9"/>
    <x v="9"/>
    <d v="2020-11-16T12:30:21"/>
    <n v="4"/>
    <m/>
    <m/>
    <m/>
    <m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9"/>
    <x v="10"/>
    <d v="2020-11-16T12:30:21"/>
    <n v="488"/>
    <m/>
    <m/>
    <m/>
    <m/>
    <n v="126"/>
    <n v="210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9"/>
    <x v="24"/>
    <d v="2020-11-16T12:30:21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9"/>
    <x v="11"/>
    <d v="2020-11-16T12:30:21"/>
    <n v="145"/>
    <m/>
    <m/>
    <m/>
    <m/>
    <m/>
    <m/>
    <m/>
    <n v="69"/>
    <m/>
    <n v="7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9"/>
    <x v="12"/>
    <d v="2020-11-16T12:30:21"/>
    <n v="7"/>
    <m/>
    <n v="1"/>
    <n v="2"/>
    <n v="0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9"/>
    <x v="13"/>
    <d v="2020-11-16T12:30:21"/>
    <n v="2"/>
    <n v="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9"/>
    <x v="14"/>
    <d v="2020-11-16T12:30:21"/>
    <n v="6"/>
    <n v="0"/>
    <n v="1"/>
    <n v="1"/>
    <n v="0"/>
    <n v="0"/>
    <n v="0"/>
    <n v="2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9"/>
    <x v="16"/>
    <d v="2020-11-16T12:30:21"/>
    <n v="509"/>
    <n v="0"/>
    <n v="1"/>
    <n v="83"/>
    <n v="74"/>
    <n v="63"/>
    <n v="105"/>
    <n v="76"/>
    <n v="69"/>
    <m/>
    <n v="3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1"/>
    <d v="2020-11-16T12:28:36"/>
    <n v="8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3"/>
    <d v="2020-11-16T12:28:36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22"/>
    <d v="2020-11-16T12:28:3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5"/>
    <d v="2020-11-16T12:28:36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23"/>
    <d v="2020-11-16T12:28:36"/>
    <n v="15"/>
    <m/>
    <m/>
    <n v="9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7"/>
    <d v="2020-11-16T12:28:36"/>
    <n v="237"/>
    <n v="3"/>
    <n v="4"/>
    <n v="122"/>
    <n v="10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8"/>
    <d v="2020-11-16T12:28:36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9"/>
    <d v="2020-11-16T12:28:36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10"/>
    <d v="2020-11-16T12:28:36"/>
    <n v="501"/>
    <m/>
    <m/>
    <m/>
    <m/>
    <n v="142"/>
    <n v="197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11"/>
    <d v="2020-11-16T12:28:36"/>
    <n v="106"/>
    <m/>
    <m/>
    <m/>
    <m/>
    <m/>
    <m/>
    <m/>
    <n v="61"/>
    <m/>
    <n v="4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12"/>
    <d v="2020-11-16T12:28:36"/>
    <n v="20"/>
    <m/>
    <m/>
    <n v="6"/>
    <n v="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13"/>
    <d v="2020-11-16T12:28:36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14"/>
    <d v="2020-11-16T12:28:36"/>
    <n v="6"/>
    <m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16"/>
    <d v="2020-11-16T12:28:36"/>
    <n v="341"/>
    <n v="2"/>
    <n v="2"/>
    <n v="32"/>
    <n v="33"/>
    <n v="43"/>
    <n v="101"/>
    <n v="83"/>
    <n v="32"/>
    <m/>
    <n v="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17"/>
    <d v="2020-11-16T12:28:36"/>
    <n v="10"/>
    <m/>
    <n v="1"/>
    <n v="1"/>
    <m/>
    <m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25"/>
    <d v="2020-11-16T12:28:36"/>
    <n v="14"/>
    <m/>
    <n v="5"/>
    <n v="1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37"/>
    <d v="2020-11-16T12:28:3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26"/>
    <d v="2020-11-16T12:28:3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27"/>
    <d v="2020-11-16T12:28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18"/>
    <d v="2020-11-16T12:28:3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19"/>
    <d v="2020-11-16T12:28:36"/>
    <n v="418"/>
    <n v="4"/>
    <n v="100"/>
    <n v="418"/>
    <n v="4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20"/>
    <d v="2020-11-16T12:28:36"/>
    <n v="636"/>
    <n v="6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3"/>
    <s v="200366"/>
    <x v="21"/>
    <d v="2020-11-16T12:28:3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367"/>
    <x v="0"/>
    <d v="2020-11-16T12:28:56"/>
    <n v="8.4"/>
    <n v="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200402"/>
    <x v="2"/>
    <d v="2020-11-16T12:29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200402"/>
    <x v="4"/>
    <d v="2020-11-16T12:29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200402"/>
    <x v="29"/>
    <d v="2020-11-16T12:29:37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200402"/>
    <x v="7"/>
    <d v="2020-11-16T12:29:37"/>
    <n v="51"/>
    <m/>
    <n v="1"/>
    <n v="3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200402"/>
    <x v="9"/>
    <d v="2020-11-16T12:29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200402"/>
    <x v="10"/>
    <d v="2020-11-16T12:29:37"/>
    <n v="78"/>
    <m/>
    <m/>
    <m/>
    <m/>
    <n v="24"/>
    <n v="2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200402"/>
    <x v="11"/>
    <d v="2020-11-16T12:29:37"/>
    <n v="21"/>
    <m/>
    <m/>
    <m/>
    <m/>
    <m/>
    <m/>
    <m/>
    <n v="14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200402"/>
    <x v="12"/>
    <d v="2020-11-16T12:29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200402"/>
    <x v="14"/>
    <d v="2020-11-16T12:29:37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200402"/>
    <x v="15"/>
    <d v="2020-11-16T12:29:37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200402"/>
    <x v="16"/>
    <d v="2020-11-16T12:29:37"/>
    <n v="81"/>
    <m/>
    <m/>
    <n v="16"/>
    <n v="8"/>
    <n v="12"/>
    <n v="14"/>
    <n v="13"/>
    <n v="14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200402"/>
    <x v="17"/>
    <d v="2020-11-16T12:29:37"/>
    <n v="4"/>
    <m/>
    <m/>
    <n v="3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200402"/>
    <x v="18"/>
    <d v="2020-11-16T12:29:37"/>
    <n v="12"/>
    <n v="0"/>
    <n v="1"/>
    <n v="1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200402"/>
    <x v="19"/>
    <d v="2020-11-16T12:29:37"/>
    <n v="32"/>
    <n v="13"/>
    <n v="12"/>
    <n v="32"/>
    <n v="13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200402"/>
    <x v="20"/>
    <d v="2020-11-16T12:29:37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5"/>
    <s v="200402"/>
    <x v="21"/>
    <d v="2020-11-16T12:29:3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9"/>
    <x v="18"/>
    <d v="2020-11-16T12:30:21"/>
    <n v="65"/>
    <n v="3"/>
    <n v="3"/>
    <n v="6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9"/>
    <x v="19"/>
    <d v="2020-11-16T12:30:21"/>
    <n v="509"/>
    <n v="8"/>
    <n v="41"/>
    <n v="509"/>
    <n v="8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9"/>
    <x v="20"/>
    <d v="2020-11-16T12:30:21"/>
    <n v="509"/>
    <n v="5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9"/>
    <x v="21"/>
    <d v="2020-11-16T12:30:21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200538"/>
    <x v="0"/>
    <d v="2020-11-16T12:31:13"/>
    <n v="2.7"/>
    <m/>
    <m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200538"/>
    <x v="3"/>
    <d v="2020-11-16T12:31:1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200538"/>
    <x v="23"/>
    <d v="2020-11-16T12:31:1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200538"/>
    <x v="7"/>
    <d v="2020-11-16T12:31:13"/>
    <n v="64"/>
    <m/>
    <m/>
    <n v="36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30"/>
    <d v="2020-11-16T12:32:09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31"/>
    <d v="2020-11-16T12:32:09"/>
    <n v="3.6"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0"/>
    <d v="2020-11-16T12:32:09"/>
    <n v="10"/>
    <m/>
    <m/>
    <n v="1.6"/>
    <n v="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1"/>
    <d v="2020-11-16T12:32:09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28"/>
    <d v="2020-11-16T12:32:09"/>
    <n v="11.2"/>
    <n v="2.4"/>
    <n v="1.6"/>
    <n v="4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3"/>
    <d v="2020-11-16T12:32:09"/>
    <n v="14"/>
    <m/>
    <m/>
    <m/>
    <m/>
    <n v="4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5"/>
    <d v="2020-11-16T12:32:09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6"/>
    <d v="2020-11-16T12:32:09"/>
    <n v="3.99"/>
    <m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28"/>
    <d v="2020-11-16T12:41:42"/>
    <n v="14"/>
    <m/>
    <m/>
    <n v="3.6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2"/>
    <d v="2020-11-16T12:41:4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3"/>
    <d v="2020-11-16T12:41:42"/>
    <n v="24"/>
    <m/>
    <m/>
    <m/>
    <m/>
    <n v="1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4"/>
    <d v="2020-11-16T12:41:4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22"/>
    <d v="2020-11-16T12:41:4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5"/>
    <d v="2020-11-16T12:41:42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6"/>
    <d v="2020-11-16T12:41:42"/>
    <n v="7.62"/>
    <n v="3.99"/>
    <n v="3.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23"/>
    <d v="2020-11-16T12:41:42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8"/>
    <d v="2020-11-16T12:30:02"/>
    <n v="5"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9"/>
    <d v="2020-11-16T12:30:02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10"/>
    <d v="2020-11-16T12:30:02"/>
    <n v="464"/>
    <m/>
    <m/>
    <m/>
    <m/>
    <n v="98"/>
    <n v="198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24"/>
    <d v="2020-11-16T12:30:02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11"/>
    <d v="2020-11-16T12:30:02"/>
    <n v="167"/>
    <m/>
    <m/>
    <m/>
    <m/>
    <m/>
    <m/>
    <m/>
    <n v="62"/>
    <m/>
    <n v="10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12"/>
    <d v="2020-11-16T12:30:02"/>
    <n v="16"/>
    <m/>
    <m/>
    <n v="1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13"/>
    <d v="2020-11-16T12:30:0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14"/>
    <d v="2020-11-16T12:30:02"/>
    <n v="10"/>
    <m/>
    <m/>
    <n v="6"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15"/>
    <d v="2020-11-16T12:30:0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16"/>
    <d v="2020-11-16T12:30:02"/>
    <n v="472"/>
    <m/>
    <n v="8"/>
    <n v="54"/>
    <n v="61"/>
    <n v="49"/>
    <n v="99"/>
    <n v="84"/>
    <n v="62"/>
    <m/>
    <n v="5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17"/>
    <d v="2020-11-16T12:30:02"/>
    <n v="6"/>
    <m/>
    <m/>
    <m/>
    <n v="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25"/>
    <d v="2020-11-16T12:30:02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37"/>
    <d v="2020-11-16T12:30:0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18"/>
    <d v="2020-11-16T12:30:02"/>
    <n v="30"/>
    <m/>
    <n v="10"/>
    <n v="3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19"/>
    <d v="2020-11-16T12:30:02"/>
    <n v="301"/>
    <n v="1"/>
    <n v="57"/>
    <n v="301"/>
    <n v="1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20"/>
    <d v="2020-11-16T12:30:02"/>
    <n v="301"/>
    <n v="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4"/>
    <x v="21"/>
    <d v="2020-11-16T12:30:02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9"/>
    <x v="0"/>
    <d v="2020-11-16T12:30:21"/>
    <n v="16.8"/>
    <n v="0"/>
    <n v="0"/>
    <n v="7.2"/>
    <n v="6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9"/>
    <x v="28"/>
    <d v="2020-11-16T12:30:21"/>
    <n v="4.4000000000000004"/>
    <n v="0"/>
    <n v="0"/>
    <n v="0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9"/>
    <x v="22"/>
    <d v="2020-11-16T12:30:21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9"/>
    <x v="6"/>
    <d v="2020-11-16T12:30:21"/>
    <n v="6.17"/>
    <n v="6.1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9"/>
    <x v="23"/>
    <d v="2020-11-16T12:30:21"/>
    <n v="6"/>
    <n v="0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9"/>
    <x v="7"/>
    <d v="2020-11-16T12:30:21"/>
    <n v="316"/>
    <n v="0"/>
    <n v="2"/>
    <n v="166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499"/>
    <x v="8"/>
    <d v="2020-11-16T12:30:21"/>
    <n v="6"/>
    <n v="0"/>
    <n v="0"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200538"/>
    <x v="8"/>
    <d v="2020-11-16T12:31:1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200538"/>
    <x v="9"/>
    <d v="2020-11-16T12:31:13"/>
    <n v="12"/>
    <m/>
    <m/>
    <m/>
    <m/>
    <n v="4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200538"/>
    <x v="10"/>
    <d v="2020-11-16T12:31:13"/>
    <n v="146"/>
    <m/>
    <m/>
    <m/>
    <m/>
    <n v="40"/>
    <n v="62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200538"/>
    <x v="11"/>
    <d v="2020-11-16T12:31:13"/>
    <n v="58"/>
    <m/>
    <m/>
    <m/>
    <m/>
    <m/>
    <m/>
    <m/>
    <n v="24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200538"/>
    <x v="12"/>
    <d v="2020-11-16T12:31:13"/>
    <n v="14"/>
    <m/>
    <m/>
    <n v="2"/>
    <m/>
    <n v="4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200538"/>
    <x v="14"/>
    <d v="2020-11-16T12:31:13"/>
    <n v="7"/>
    <m/>
    <m/>
    <n v="1"/>
    <m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200538"/>
    <x v="16"/>
    <d v="2020-11-16T12:31:13"/>
    <n v="146"/>
    <m/>
    <m/>
    <n v="18"/>
    <n v="14"/>
    <n v="20"/>
    <n v="31"/>
    <n v="22"/>
    <n v="24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200538"/>
    <x v="17"/>
    <d v="2020-11-16T12:31:1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200538"/>
    <x v="18"/>
    <d v="2020-11-16T12:31:13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200538"/>
    <x v="19"/>
    <d v="2020-11-16T12:31:13"/>
    <n v="140"/>
    <m/>
    <n v="2"/>
    <n v="14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200538"/>
    <x v="20"/>
    <d v="2020-11-16T12:31:13"/>
    <n v="14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6"/>
    <s v="200538"/>
    <x v="21"/>
    <d v="2020-11-16T12:31:13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23"/>
    <d v="2020-11-16T12:32:09"/>
    <n v="21"/>
    <m/>
    <n v="9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32"/>
    <d v="2020-11-16T12:32:09"/>
    <n v="5"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7"/>
    <d v="2020-11-16T12:32:09"/>
    <n v="285"/>
    <n v="4"/>
    <n v="15"/>
    <n v="122"/>
    <n v="14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39"/>
    <d v="2020-11-16T12:32:0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7"/>
    <d v="2020-11-16T12:41:42"/>
    <n v="331"/>
    <m/>
    <n v="5"/>
    <n v="168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8"/>
    <d v="2020-11-16T12:41:42"/>
    <n v="11"/>
    <m/>
    <m/>
    <n v="1"/>
    <n v="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9"/>
    <d v="2020-11-16T12:41:42"/>
    <n v="28"/>
    <m/>
    <m/>
    <m/>
    <m/>
    <n v="6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10"/>
    <d v="2020-11-16T12:41:42"/>
    <n v="811"/>
    <m/>
    <m/>
    <m/>
    <m/>
    <n v="198"/>
    <n v="336"/>
    <n v="2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24"/>
    <d v="2020-11-16T12:41:42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11"/>
    <d v="2020-11-16T12:41:42"/>
    <n v="200"/>
    <m/>
    <m/>
    <m/>
    <m/>
    <m/>
    <m/>
    <m/>
    <n v="67"/>
    <m/>
    <n v="13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12"/>
    <d v="2020-11-16T12:41:42"/>
    <n v="32"/>
    <m/>
    <m/>
    <m/>
    <n v="4"/>
    <n v="6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13"/>
    <d v="2020-11-16T12:41:42"/>
    <n v="4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14"/>
    <d v="2020-11-16T12:41:42"/>
    <n v="20"/>
    <m/>
    <m/>
    <m/>
    <n v="2"/>
    <n v="3"/>
    <n v="5"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15"/>
    <d v="2020-11-16T12:41:42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16"/>
    <d v="2020-11-16T12:41:42"/>
    <n v="710"/>
    <m/>
    <n v="3"/>
    <n v="85"/>
    <n v="79"/>
    <n v="99"/>
    <n v="168"/>
    <n v="142"/>
    <n v="67"/>
    <m/>
    <n v="6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17"/>
    <d v="2020-11-16T12:41:42"/>
    <n v="21"/>
    <m/>
    <m/>
    <n v="3"/>
    <n v="6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25"/>
    <d v="2020-11-16T12:41:42"/>
    <n v="41"/>
    <n v="0"/>
    <n v="21"/>
    <n v="4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37"/>
    <d v="2020-11-16T12:41:42"/>
    <n v="1"/>
    <n v="0"/>
    <n v="8"/>
    <n v="1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18"/>
    <d v="2020-11-16T12:41:42"/>
    <n v="62"/>
    <n v="0"/>
    <n v="124"/>
    <n v="62"/>
    <n v="0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19"/>
    <d v="2020-11-16T12:41:42"/>
    <n v="798"/>
    <n v="0"/>
    <n v="396"/>
    <n v="798"/>
    <n v="0"/>
    <n v="3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20"/>
    <d v="2020-11-16T12:41:42"/>
    <n v="798"/>
    <n v="7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21"/>
    <d v="2020-11-16T12:41:42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3"/>
    <x v="18"/>
    <d v="2020-12-14T16:22:56"/>
    <n v="8"/>
    <m/>
    <n v="1"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3"/>
    <x v="19"/>
    <d v="2020-12-14T16:22:56"/>
    <n v="80"/>
    <n v="2"/>
    <n v="17"/>
    <n v="80"/>
    <n v="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3"/>
    <x v="20"/>
    <d v="2020-12-14T16:22:56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0"/>
    <s v="105413"/>
    <x v="21"/>
    <d v="2020-12-14T16:22:5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507"/>
    <x v="1"/>
    <d v="2020-12-14T16:23:4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507"/>
    <x v="7"/>
    <d v="2020-12-14T16:23:49"/>
    <n v="20"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8"/>
    <d v="2020-11-16T12:32:09"/>
    <n v="7"/>
    <n v="1"/>
    <n v="1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9"/>
    <d v="2020-11-16T12:32:09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10"/>
    <d v="2020-11-16T12:32:09"/>
    <n v="533"/>
    <m/>
    <m/>
    <m/>
    <m/>
    <n v="130"/>
    <n v="208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24"/>
    <d v="2020-11-16T12:32:09"/>
    <n v="11"/>
    <m/>
    <m/>
    <m/>
    <m/>
    <m/>
    <m/>
    <m/>
    <m/>
    <n v="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11"/>
    <d v="2020-11-16T12:32:09"/>
    <n v="178"/>
    <m/>
    <m/>
    <m/>
    <m/>
    <m/>
    <m/>
    <m/>
    <n v="72"/>
    <m/>
    <n v="9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12"/>
    <d v="2020-11-16T12:32:09"/>
    <n v="24"/>
    <m/>
    <m/>
    <n v="8"/>
    <n v="2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13"/>
    <d v="2020-11-16T12:32:09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14"/>
    <d v="2020-11-16T12:32:09"/>
    <n v="19"/>
    <m/>
    <n v="3"/>
    <n v="4"/>
    <n v="1"/>
    <n v="1"/>
    <n v="4"/>
    <n v="2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16"/>
    <d v="2020-11-16T12:32:09"/>
    <n v="545"/>
    <n v="4"/>
    <n v="10"/>
    <n v="61"/>
    <n v="71"/>
    <n v="65"/>
    <n v="104"/>
    <n v="99"/>
    <n v="74"/>
    <m/>
    <n v="4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17"/>
    <d v="2020-11-16T12:32:09"/>
    <n v="10"/>
    <m/>
    <m/>
    <n v="1"/>
    <n v="2"/>
    <n v="2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18"/>
    <d v="2020-11-16T12:32:09"/>
    <n v="22"/>
    <n v="1"/>
    <n v="3"/>
    <n v="2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19"/>
    <d v="2020-11-16T12:32:09"/>
    <n v="637"/>
    <n v="11"/>
    <n v="93"/>
    <n v="637"/>
    <n v="11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20"/>
    <d v="2020-11-16T12:32:09"/>
    <n v="637"/>
    <n v="6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200569"/>
    <x v="21"/>
    <d v="2020-11-16T12:32:09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0"/>
    <d v="2020-11-16T12:41:42"/>
    <n v="24.4"/>
    <m/>
    <m/>
    <m/>
    <n v="14.8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317"/>
    <x v="1"/>
    <d v="2020-11-16T12:41:42"/>
    <n v="18"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30"/>
    <d v="2020-11-16T12:43:03"/>
    <n v="12.5"/>
    <n v="2.25"/>
    <n v="2.25"/>
    <n v="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31"/>
    <d v="2020-11-16T12:43:03"/>
    <n v="12"/>
    <n v="0"/>
    <n v="0"/>
    <n v="7.2"/>
    <n v="4.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0"/>
    <d v="2020-11-16T12:43:03"/>
    <n v="17.3"/>
    <n v="0"/>
    <n v="3.6"/>
    <n v="0"/>
    <n v="7.3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1"/>
    <d v="2020-11-16T12:43:03"/>
    <n v="6"/>
    <n v="2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507"/>
    <x v="10"/>
    <d v="2020-12-14T16:23:49"/>
    <n v="30"/>
    <m/>
    <m/>
    <m/>
    <m/>
    <n v="2"/>
    <n v="2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507"/>
    <x v="11"/>
    <d v="2020-12-14T16:23:49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507"/>
    <x v="16"/>
    <d v="2020-12-14T16:23:49"/>
    <n v="28"/>
    <m/>
    <m/>
    <n v="6"/>
    <n v="4"/>
    <n v="1"/>
    <n v="10"/>
    <n v="4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507"/>
    <x v="17"/>
    <d v="2020-12-14T16:23:4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28"/>
    <d v="2020-11-16T12:43:03"/>
    <n v="3.2"/>
    <n v="0"/>
    <n v="0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3"/>
    <d v="2020-11-16T12:43:03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22"/>
    <d v="2020-11-16T12:43:0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5"/>
    <d v="2020-11-16T12:43:0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6"/>
    <d v="2020-11-16T12:43:03"/>
    <n v="11.98"/>
    <n v="0"/>
    <n v="11.9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23"/>
    <d v="2020-11-16T12:43:03"/>
    <n v="6"/>
    <n v="0"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32"/>
    <d v="2020-11-16T12:43:03"/>
    <n v="8"/>
    <n v="1"/>
    <n v="1"/>
    <n v="5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7"/>
    <d v="2020-11-16T12:43:03"/>
    <n v="324"/>
    <n v="0"/>
    <n v="0"/>
    <n v="166"/>
    <n v="156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39"/>
    <d v="2020-11-16T12:43:03"/>
    <n v="2"/>
    <m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8"/>
    <d v="2020-11-16T12:43:03"/>
    <n v="6"/>
    <n v="0"/>
    <n v="1"/>
    <n v="0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9"/>
    <d v="2020-11-16T12:43:03"/>
    <n v="12"/>
    <m/>
    <m/>
    <m/>
    <m/>
    <n v="2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10"/>
    <d v="2020-11-16T12:43:03"/>
    <n v="524"/>
    <m/>
    <m/>
    <m/>
    <m/>
    <n v="138"/>
    <n v="222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24"/>
    <d v="2020-11-16T12:43:03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11"/>
    <d v="2020-11-16T12:43:03"/>
    <n v="166"/>
    <m/>
    <m/>
    <m/>
    <m/>
    <m/>
    <m/>
    <m/>
    <n v="68"/>
    <m/>
    <n v="9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12"/>
    <d v="2020-11-16T12:43:03"/>
    <n v="18"/>
    <m/>
    <n v="0"/>
    <n v="0"/>
    <n v="6"/>
    <n v="2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13"/>
    <d v="2020-11-16T12:43:03"/>
    <n v="8"/>
    <n v="0"/>
    <n v="3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14"/>
    <d v="2020-11-16T12:43:03"/>
    <n v="4"/>
    <n v="0"/>
    <n v="0"/>
    <n v="0"/>
    <n v="3"/>
    <n v="0"/>
    <n v="0"/>
    <n v="0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16"/>
    <d v="2020-11-16T12:43:03"/>
    <n v="543"/>
    <n v="0"/>
    <n v="0"/>
    <n v="83"/>
    <n v="78"/>
    <n v="69"/>
    <n v="111"/>
    <n v="83"/>
    <n v="70"/>
    <m/>
    <n v="4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17"/>
    <d v="2020-11-16T12:43:03"/>
    <n v="9"/>
    <n v="1"/>
    <n v="0"/>
    <n v="1"/>
    <n v="1"/>
    <n v="1"/>
    <n v="3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25"/>
    <d v="2020-11-16T12:43:03"/>
    <n v="12"/>
    <n v="0"/>
    <n v="0"/>
    <n v="1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37"/>
    <d v="2020-11-16T12:43:03"/>
    <n v="3"/>
    <n v="0"/>
    <n v="1"/>
    <n v="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18"/>
    <d v="2020-11-16T12:43:03"/>
    <n v="56"/>
    <n v="3"/>
    <n v="13"/>
    <n v="56"/>
    <n v="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19"/>
    <d v="2020-11-16T12:43:03"/>
    <n v="220"/>
    <n v="6"/>
    <n v="30"/>
    <n v="220"/>
    <n v="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20"/>
    <d v="2020-11-16T12:43:03"/>
    <n v="220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8"/>
    <s v="200607"/>
    <x v="21"/>
    <d v="2020-11-16T12:43:03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2"/>
    <x v="8"/>
    <d v="2020-11-16T17:20:0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2"/>
    <x v="9"/>
    <d v="2020-11-16T17:20:03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2"/>
    <x v="10"/>
    <d v="2020-11-16T17:20:03"/>
    <n v="53"/>
    <m/>
    <m/>
    <m/>
    <m/>
    <n v="4"/>
    <n v="2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2"/>
    <x v="11"/>
    <d v="2020-11-16T17:20:03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2"/>
    <x v="12"/>
    <d v="2020-11-16T17:20:03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2"/>
    <x v="14"/>
    <d v="2020-11-16T17:20:03"/>
    <n v="3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0"/>
    <x v="5"/>
    <s v="105402"/>
    <x v="16"/>
    <d v="2020-11-16T17:20:03"/>
    <n v="52"/>
    <m/>
    <m/>
    <n v="11"/>
    <n v="8"/>
    <n v="2"/>
    <n v="12"/>
    <n v="13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507"/>
    <x v="25"/>
    <d v="2020-12-14T16:23:49"/>
    <n v="9"/>
    <m/>
    <n v="3"/>
    <n v="9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507"/>
    <x v="18"/>
    <d v="2020-12-14T16:23:49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507"/>
    <x v="19"/>
    <d v="2020-12-14T16:23:49"/>
    <n v="123"/>
    <m/>
    <n v="26"/>
    <n v="123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507"/>
    <x v="20"/>
    <d v="2020-12-14T16:23:49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2"/>
    <s v="105507"/>
    <x v="21"/>
    <d v="2020-12-14T16:23:49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0"/>
    <d v="2020-12-14T16:28:02"/>
    <n v="4.5"/>
    <n v="0"/>
    <n v="0"/>
    <n v="0"/>
    <n v="0"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1"/>
    <d v="2020-12-14T16:28:02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28"/>
    <d v="2020-12-14T16:28:02"/>
    <n v="4"/>
    <n v="0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2"/>
    <d v="2020-12-14T16:28:0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3"/>
    <d v="2020-12-14T16:28:02"/>
    <n v="12"/>
    <m/>
    <m/>
    <m/>
    <m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4"/>
    <d v="2020-12-14T16:28:0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5"/>
    <d v="2020-12-14T16:28:02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6"/>
    <d v="2020-12-14T16:28:02"/>
    <n v="2.9"/>
    <n v="0"/>
    <n v="2.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7"/>
    <d v="2020-12-14T16:28:02"/>
    <n v="181"/>
    <n v="0"/>
    <n v="13"/>
    <n v="80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8"/>
    <d v="2020-12-14T16:28:02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9"/>
    <d v="2020-12-14T16:28:02"/>
    <n v="19"/>
    <m/>
    <m/>
    <m/>
    <m/>
    <n v="0"/>
    <n v="1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10"/>
    <d v="2020-12-14T16:28:02"/>
    <n v="434"/>
    <m/>
    <m/>
    <m/>
    <m/>
    <n v="82"/>
    <n v="192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11"/>
    <d v="2020-12-14T16:28:02"/>
    <n v="62"/>
    <m/>
    <m/>
    <m/>
    <m/>
    <m/>
    <m/>
    <m/>
    <n v="31"/>
    <m/>
    <n v="28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12"/>
    <d v="2020-12-14T16:28:02"/>
    <n v="20"/>
    <m/>
    <n v="0"/>
    <n v="0"/>
    <n v="0"/>
    <n v="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13"/>
    <d v="2020-12-14T16:28:02"/>
    <n v="3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14"/>
    <d v="2020-12-14T16:28:02"/>
    <n v="10"/>
    <m/>
    <m/>
    <m/>
    <m/>
    <m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15"/>
    <d v="2020-12-14T16:28:02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16"/>
    <d v="2020-12-14T16:28:02"/>
    <n v="359"/>
    <n v="0"/>
    <n v="8"/>
    <n v="40"/>
    <n v="44"/>
    <n v="41"/>
    <n v="96"/>
    <n v="82"/>
    <n v="31"/>
    <m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17"/>
    <d v="2020-12-14T16:28:02"/>
    <n v="9"/>
    <m/>
    <m/>
    <n v="2"/>
    <n v="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18"/>
    <d v="2020-12-14T16:28:02"/>
    <n v="8"/>
    <n v="0"/>
    <n v="1"/>
    <n v="8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19"/>
    <d v="2020-12-14T16:28:02"/>
    <n v="416"/>
    <n v="0"/>
    <n v="104"/>
    <n v="416"/>
    <n v="0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20"/>
    <d v="2020-12-14T16:28:02"/>
    <n v="416"/>
    <n v="4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0"/>
    <s v="105104"/>
    <x v="21"/>
    <d v="2020-12-14T16:28:0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"/>
    <s v="105105"/>
    <x v="13"/>
    <d v="2021-01-13T10:51:18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"/>
    <s v="105105"/>
    <x v="14"/>
    <d v="2021-01-13T10:51:18"/>
    <n v="10"/>
    <m/>
    <m/>
    <n v="1"/>
    <n v="2"/>
    <m/>
    <n v="2"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"/>
    <s v="105105"/>
    <x v="16"/>
    <d v="2021-01-13T10:51:18"/>
    <n v="276"/>
    <m/>
    <m/>
    <n v="20"/>
    <n v="38"/>
    <n v="42"/>
    <n v="63"/>
    <n v="60"/>
    <n v="26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"/>
    <s v="105105"/>
    <x v="25"/>
    <d v="2021-01-13T10:51:1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2"/>
    <s v="105106"/>
    <x v="7"/>
    <d v="2020-12-14T16:30:42"/>
    <n v="136"/>
    <m/>
    <n v="4"/>
    <n v="58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2"/>
    <s v="105106"/>
    <x v="39"/>
    <d v="2020-12-14T16:30:4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2"/>
    <s v="105106"/>
    <x v="8"/>
    <d v="2020-12-14T16:30:4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2"/>
    <s v="105106"/>
    <x v="9"/>
    <d v="2020-12-14T16:30:42"/>
    <n v="12"/>
    <m/>
    <m/>
    <m/>
    <m/>
    <n v="4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2"/>
    <s v="105106"/>
    <x v="10"/>
    <d v="2020-12-14T16:30:42"/>
    <n v="316"/>
    <m/>
    <m/>
    <m/>
    <m/>
    <n v="52"/>
    <n v="166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2"/>
    <s v="105106"/>
    <x v="24"/>
    <d v="2020-12-14T16:30:4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2"/>
    <s v="105106"/>
    <x v="11"/>
    <d v="2020-12-14T16:30:42"/>
    <n v="35"/>
    <m/>
    <m/>
    <m/>
    <m/>
    <m/>
    <m/>
    <m/>
    <n v="29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2"/>
    <s v="105106"/>
    <x v="12"/>
    <d v="2020-12-14T16:30:42"/>
    <n v="10"/>
    <m/>
    <m/>
    <m/>
    <m/>
    <n v="4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2"/>
    <s v="105106"/>
    <x v="14"/>
    <d v="2020-12-14T16:30:42"/>
    <n v="6"/>
    <m/>
    <m/>
    <m/>
    <m/>
    <n v="1"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2"/>
    <s v="105106"/>
    <x v="16"/>
    <d v="2020-12-14T16:30:42"/>
    <n v="212"/>
    <m/>
    <n v="1"/>
    <n v="20"/>
    <n v="25"/>
    <n v="18"/>
    <n v="70"/>
    <n v="46"/>
    <n v="29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2"/>
    <s v="105106"/>
    <x v="17"/>
    <d v="2020-12-14T16:30:4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2"/>
    <s v="105106"/>
    <x v="18"/>
    <d v="2020-12-14T16:30:42"/>
    <n v="21"/>
    <n v="1"/>
    <n v="2"/>
    <n v="2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2"/>
    <s v="105106"/>
    <x v="19"/>
    <d v="2020-12-14T16:30:42"/>
    <n v="173"/>
    <n v="2"/>
    <n v="48"/>
    <n v="173"/>
    <n v="2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2"/>
    <s v="105106"/>
    <x v="20"/>
    <d v="2020-12-14T16:30:42"/>
    <n v="258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2"/>
    <s v="105106"/>
    <x v="21"/>
    <d v="2020-12-14T16:30:42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3"/>
    <s v="105107"/>
    <x v="0"/>
    <d v="2020-12-14T16:31:18"/>
    <n v="24.4"/>
    <m/>
    <m/>
    <n v="8.9"/>
    <m/>
    <n v="15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3"/>
    <s v="105107"/>
    <x v="1"/>
    <d v="2020-12-14T16:31:1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3"/>
    <s v="105107"/>
    <x v="28"/>
    <d v="2020-12-14T16:31:18"/>
    <n v="12.8"/>
    <m/>
    <m/>
    <n v="4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3"/>
    <s v="105107"/>
    <x v="6"/>
    <d v="2020-12-14T16:31:18"/>
    <n v="6.53"/>
    <m/>
    <n v="6.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3"/>
    <s v="105107"/>
    <x v="23"/>
    <d v="2020-12-14T16:31:1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3"/>
    <s v="105107"/>
    <x v="7"/>
    <d v="2020-12-14T16:31:18"/>
    <n v="192"/>
    <m/>
    <n v="4"/>
    <n v="11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3"/>
    <s v="105107"/>
    <x v="8"/>
    <d v="2020-12-14T16:31:18"/>
    <n v="10"/>
    <m/>
    <m/>
    <n v="3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3"/>
    <s v="105107"/>
    <x v="9"/>
    <d v="2020-12-14T16:31:1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3"/>
    <s v="105107"/>
    <x v="10"/>
    <d v="2020-12-14T16:31:18"/>
    <n v="352"/>
    <m/>
    <m/>
    <m/>
    <m/>
    <n v="102"/>
    <n v="126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3"/>
    <s v="105107"/>
    <x v="11"/>
    <d v="2020-12-14T16:31:18"/>
    <n v="108"/>
    <m/>
    <m/>
    <m/>
    <m/>
    <m/>
    <m/>
    <m/>
    <n v="60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3"/>
    <s v="105107"/>
    <x v="12"/>
    <d v="2020-12-14T16:31:18"/>
    <n v="10"/>
    <m/>
    <m/>
    <m/>
    <n v="4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3"/>
    <s v="105107"/>
    <x v="13"/>
    <d v="2020-12-14T16:31:1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3"/>
    <s v="105107"/>
    <x v="14"/>
    <d v="2020-12-14T16:31:18"/>
    <n v="5"/>
    <m/>
    <m/>
    <m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3"/>
    <s v="105107"/>
    <x v="16"/>
    <d v="2020-12-14T16:31:18"/>
    <n v="269"/>
    <m/>
    <n v="2"/>
    <n v="31"/>
    <n v="21"/>
    <n v="26"/>
    <n v="63"/>
    <n v="63"/>
    <n v="47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3"/>
    <s v="105107"/>
    <x v="17"/>
    <d v="2020-12-14T16:31:18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3"/>
    <s v="105107"/>
    <x v="18"/>
    <d v="2020-12-14T16:31:18"/>
    <n v="14"/>
    <n v="2"/>
    <n v="1"/>
    <n v="1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3"/>
    <s v="105107"/>
    <x v="19"/>
    <d v="2020-12-14T16:31:18"/>
    <n v="220"/>
    <n v="3"/>
    <n v="114"/>
    <n v="220"/>
    <n v="3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3"/>
    <s v="105107"/>
    <x v="20"/>
    <d v="2020-12-14T16:31:18"/>
    <n v="437"/>
    <n v="4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3"/>
    <s v="105107"/>
    <x v="21"/>
    <d v="2020-12-14T16:31:18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4"/>
    <s v="105108"/>
    <x v="22"/>
    <d v="2020-12-14T16:32:01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4"/>
    <s v="105108"/>
    <x v="6"/>
    <d v="2020-12-14T16:32:01"/>
    <n v="3.27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4"/>
    <s v="105108"/>
    <x v="7"/>
    <d v="2020-12-14T16:32:01"/>
    <n v="162"/>
    <n v="4"/>
    <n v="8"/>
    <n v="76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4"/>
    <s v="105108"/>
    <x v="9"/>
    <d v="2020-12-14T16:32:01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4"/>
    <s v="105108"/>
    <x v="10"/>
    <d v="2020-12-14T16:32:01"/>
    <n v="353"/>
    <m/>
    <m/>
    <m/>
    <m/>
    <n v="70"/>
    <n v="160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4"/>
    <s v="105108"/>
    <x v="11"/>
    <d v="2020-12-14T16:32:01"/>
    <n v="48"/>
    <m/>
    <m/>
    <m/>
    <m/>
    <m/>
    <m/>
    <m/>
    <n v="34"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8"/>
    <x v="0"/>
    <d v="2021-01-13T10:52:39"/>
    <n v="2.4"/>
    <m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8"/>
    <x v="23"/>
    <d v="2021-01-13T10:52:39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8"/>
    <x v="7"/>
    <d v="2021-01-13T10:52:39"/>
    <n v="131"/>
    <n v="5"/>
    <n v="6"/>
    <n v="7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8"/>
    <x v="8"/>
    <d v="2021-01-13T10:52:39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8"/>
    <x v="9"/>
    <d v="2021-01-13T10:52:39"/>
    <n v="16"/>
    <m/>
    <m/>
    <m/>
    <m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8"/>
    <x v="10"/>
    <d v="2021-01-13T10:52:39"/>
    <n v="367"/>
    <m/>
    <m/>
    <m/>
    <m/>
    <n v="62"/>
    <n v="136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8"/>
    <x v="24"/>
    <d v="2021-01-13T10:52:39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8"/>
    <x v="11"/>
    <d v="2021-01-13T10:52:39"/>
    <n v="51"/>
    <m/>
    <m/>
    <m/>
    <m/>
    <m/>
    <m/>
    <m/>
    <n v="32"/>
    <m/>
    <n v="1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2"/>
    <s v="105106"/>
    <x v="0"/>
    <d v="2020-12-14T16:30:42"/>
    <n v="4.05"/>
    <m/>
    <m/>
    <n v="4.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2"/>
    <s v="105106"/>
    <x v="1"/>
    <d v="2020-12-14T16:30:4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"/>
    <s v="105105"/>
    <x v="18"/>
    <d v="2021-01-13T10:51:18"/>
    <n v="38"/>
    <m/>
    <n v="8"/>
    <n v="3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"/>
    <s v="105105"/>
    <x v="19"/>
    <d v="2021-01-13T10:51:18"/>
    <n v="412"/>
    <n v="3"/>
    <n v="54"/>
    <n v="412"/>
    <n v="3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"/>
    <s v="105105"/>
    <x v="20"/>
    <d v="2021-01-13T10:51:18"/>
    <n v="412"/>
    <n v="4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0"/>
    <x v="1"/>
    <s v="105105"/>
    <x v="21"/>
    <d v="2021-01-13T10:51:18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"/>
    <s v="105105"/>
    <x v="0"/>
    <d v="2021-01-13T10:51:57"/>
    <n v="2.4"/>
    <m/>
    <m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"/>
    <s v="105105"/>
    <x v="22"/>
    <d v="2021-01-13T10:51:5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30"/>
    <d v="2020-12-14T16:32:31"/>
    <n v="34.200000000000003"/>
    <m/>
    <m/>
    <n v="16.5"/>
    <n v="13.3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31"/>
    <d v="2020-12-14T16:32:31"/>
    <n v="27.2"/>
    <m/>
    <n v="3.2"/>
    <n v="10.8"/>
    <m/>
    <n v="1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0"/>
    <d v="2020-12-14T16:32:31"/>
    <n v="17.45"/>
    <m/>
    <m/>
    <m/>
    <n v="11.2"/>
    <n v="6.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41"/>
    <d v="2020-12-14T16:32:31"/>
    <n v="8.7100000000000009"/>
    <n v="8.71000000000000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1"/>
    <d v="2020-12-14T16:32:31"/>
    <n v="14"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28"/>
    <d v="2020-12-14T16:32:31"/>
    <n v="16.399999999999999"/>
    <m/>
    <m/>
    <n v="4.4000000000000004"/>
    <n v="4.4000000000000004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3"/>
    <d v="2020-12-14T16:32:31"/>
    <n v="50"/>
    <m/>
    <m/>
    <m/>
    <m/>
    <n v="6"/>
    <n v="2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29"/>
    <d v="2020-12-14T16:32:3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1"/>
    <x v="10"/>
    <d v="2020-12-14T16:32:54"/>
    <n v="766"/>
    <m/>
    <m/>
    <m/>
    <m/>
    <n v="150"/>
    <n v="374"/>
    <n v="2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1"/>
    <x v="11"/>
    <d v="2020-12-14T16:32:54"/>
    <n v="142"/>
    <m/>
    <m/>
    <m/>
    <m/>
    <m/>
    <m/>
    <m/>
    <n v="88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1"/>
    <x v="12"/>
    <d v="2020-12-14T16:32:54"/>
    <n v="14"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1"/>
    <x v="14"/>
    <d v="2020-12-14T16:32:54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1"/>
    <x v="16"/>
    <d v="2020-12-14T16:32:54"/>
    <n v="343"/>
    <m/>
    <n v="1"/>
    <n v="42"/>
    <n v="44"/>
    <n v="39"/>
    <n v="94"/>
    <n v="62"/>
    <n v="47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1"/>
    <x v="17"/>
    <d v="2020-12-14T16:32:54"/>
    <n v="23"/>
    <m/>
    <m/>
    <n v="6"/>
    <n v="4"/>
    <n v="6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1"/>
    <x v="26"/>
    <d v="2020-12-14T16:32:54"/>
    <n v="1"/>
    <n v="0"/>
    <n v="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1"/>
    <x v="27"/>
    <d v="2020-12-14T16:32:5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1"/>
    <x v="18"/>
    <d v="2020-12-14T16:32:54"/>
    <n v="33"/>
    <n v="1"/>
    <n v="20"/>
    <n v="33"/>
    <n v="1"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1"/>
    <x v="19"/>
    <d v="2020-12-14T16:32:54"/>
    <n v="380"/>
    <n v="3"/>
    <n v="186"/>
    <n v="380"/>
    <n v="3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1"/>
    <x v="20"/>
    <d v="2020-12-14T16:32:54"/>
    <n v="761"/>
    <n v="7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1"/>
    <x v="21"/>
    <d v="2020-12-14T16:32:54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0"/>
    <d v="2020-12-14T16:33:20"/>
    <n v="24.8"/>
    <m/>
    <m/>
    <m/>
    <n v="13.6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1"/>
    <d v="2020-12-14T16:33:20"/>
    <n v="25"/>
    <m/>
    <n v="3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28"/>
    <d v="2020-12-14T16:33:20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3"/>
    <d v="2020-12-14T16:33:20"/>
    <n v="67"/>
    <m/>
    <m/>
    <m/>
    <m/>
    <n v="8"/>
    <n v="3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3"/>
    <x v="3"/>
    <d v="2020-12-14T16:33:33"/>
    <n v="48"/>
    <m/>
    <m/>
    <m/>
    <m/>
    <n v="2"/>
    <n v="2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3"/>
    <x v="22"/>
    <d v="2020-12-14T16:33:33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3"/>
    <x v="23"/>
    <d v="2020-12-14T16:33:33"/>
    <n v="6"/>
    <n v="0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3"/>
    <x v="7"/>
    <d v="2020-12-14T16:33:33"/>
    <n v="342"/>
    <n v="2"/>
    <n v="2"/>
    <n v="176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3"/>
    <x v="8"/>
    <d v="2020-12-14T16:33:33"/>
    <n v="2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3"/>
    <x v="9"/>
    <d v="2020-12-14T16:33:33"/>
    <n v="4"/>
    <m/>
    <m/>
    <m/>
    <m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3"/>
    <x v="10"/>
    <d v="2020-12-14T16:33:33"/>
    <n v="596"/>
    <m/>
    <m/>
    <m/>
    <m/>
    <n v="130"/>
    <n v="256"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3"/>
    <x v="11"/>
    <d v="2020-12-14T16:33:33"/>
    <n v="115"/>
    <m/>
    <m/>
    <m/>
    <m/>
    <m/>
    <m/>
    <m/>
    <n v="45"/>
    <m/>
    <n v="7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3"/>
    <x v="12"/>
    <d v="2020-12-14T16:33:33"/>
    <n v="8"/>
    <m/>
    <n v="0"/>
    <n v="4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3"/>
    <x v="13"/>
    <d v="2020-12-14T16:33:33"/>
    <n v="1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3"/>
    <x v="14"/>
    <d v="2020-12-14T16:33:33"/>
    <n v="4"/>
    <n v="0"/>
    <n v="0"/>
    <n v="2"/>
    <n v="0"/>
    <n v="0"/>
    <n v="2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3"/>
    <x v="16"/>
    <d v="2020-12-14T16:33:33"/>
    <n v="553"/>
    <n v="1"/>
    <n v="1"/>
    <n v="88"/>
    <n v="81"/>
    <n v="65"/>
    <n v="128"/>
    <n v="109"/>
    <n v="45"/>
    <m/>
    <n v="3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3"/>
    <x v="17"/>
    <d v="2020-12-14T16:33:33"/>
    <n v="28"/>
    <n v="0"/>
    <n v="0"/>
    <n v="3"/>
    <n v="1"/>
    <n v="1"/>
    <n v="13"/>
    <n v="1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3"/>
    <x v="18"/>
    <d v="2020-12-14T16:33:33"/>
    <n v="22"/>
    <n v="1"/>
    <n v="8"/>
    <n v="22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3"/>
    <x v="19"/>
    <d v="2020-12-14T16:33:33"/>
    <n v="845"/>
    <n v="3"/>
    <n v="163"/>
    <n v="845"/>
    <n v="3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3"/>
    <x v="20"/>
    <d v="2020-12-14T16:33:33"/>
    <n v="845"/>
    <n v="8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3"/>
    <x v="21"/>
    <d v="2020-12-14T16:33:33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30"/>
    <d v="2020-12-14T16:34:33"/>
    <n v="8.5"/>
    <n v="4.0999999999999996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0"/>
    <d v="2020-12-14T16:34:33"/>
    <n v="3.6"/>
    <n v="0"/>
    <n v="0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1"/>
    <d v="2020-12-14T16:34:33"/>
    <n v="8"/>
    <n v="2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3"/>
    <d v="2020-12-14T16:34:33"/>
    <n v="18"/>
    <m/>
    <m/>
    <m/>
    <m/>
    <n v="6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22"/>
    <d v="2020-12-14T16:34:3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5"/>
    <d v="2020-12-14T16:34:3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6"/>
    <d v="2020-12-14T16:34:33"/>
    <n v="7.99"/>
    <n v="3.99"/>
    <n v="3.9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4"/>
    <s v="105108"/>
    <x v="12"/>
    <d v="2020-12-14T16:32:01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4"/>
    <s v="105108"/>
    <x v="13"/>
    <d v="2020-12-14T16:32:01"/>
    <n v="3"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4"/>
    <s v="105108"/>
    <x v="14"/>
    <d v="2020-12-14T16:32:01"/>
    <n v="4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4"/>
    <s v="105108"/>
    <x v="16"/>
    <d v="2020-12-14T16:32:01"/>
    <n v="304"/>
    <n v="2"/>
    <n v="6"/>
    <n v="38"/>
    <n v="37"/>
    <n v="35"/>
    <n v="80"/>
    <n v="63"/>
    <n v="34"/>
    <m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4"/>
    <s v="105108"/>
    <x v="19"/>
    <d v="2020-12-14T16:32:01"/>
    <n v="394"/>
    <n v="4"/>
    <n v="32"/>
    <n v="394"/>
    <n v="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4"/>
    <s v="105108"/>
    <x v="20"/>
    <d v="2020-12-14T16:32:01"/>
    <n v="394"/>
    <n v="3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5"/>
    <d v="2020-12-14T16:32:3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6"/>
    <d v="2020-12-14T16:32:31"/>
    <n v="5.81"/>
    <n v="5.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23"/>
    <d v="2020-12-14T16:32:31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7"/>
    <d v="2020-12-14T16:32:31"/>
    <n v="250"/>
    <n v="2"/>
    <n v="6"/>
    <n v="102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10"/>
    <d v="2020-12-14T16:32:31"/>
    <n v="395"/>
    <m/>
    <m/>
    <m/>
    <m/>
    <n v="84"/>
    <n v="172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24"/>
    <d v="2020-12-14T16:32:3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11"/>
    <d v="2020-12-14T16:32:31"/>
    <n v="90"/>
    <m/>
    <m/>
    <m/>
    <m/>
    <m/>
    <m/>
    <m/>
    <n v="55"/>
    <m/>
    <n v="3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12"/>
    <d v="2020-12-14T16:32:31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13"/>
    <d v="2020-12-14T16:32:31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42"/>
    <d v="2020-12-14T16:32:3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14"/>
    <d v="2020-12-14T16:32:31"/>
    <n v="3"/>
    <m/>
    <m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16"/>
    <d v="2020-12-14T16:32:31"/>
    <n v="397"/>
    <n v="2"/>
    <n v="3"/>
    <n v="51"/>
    <n v="70"/>
    <n v="42"/>
    <n v="86"/>
    <n v="70"/>
    <n v="55"/>
    <m/>
    <n v="1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17"/>
    <d v="2020-12-14T16:32:31"/>
    <n v="33"/>
    <m/>
    <m/>
    <n v="2"/>
    <n v="5"/>
    <n v="3"/>
    <n v="13"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18"/>
    <d v="2020-12-14T16:32:31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19"/>
    <d v="2020-12-14T16:32:31"/>
    <n v="1014"/>
    <n v="32"/>
    <n v="333"/>
    <n v="1014"/>
    <n v="32"/>
    <n v="3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20"/>
    <d v="2020-12-14T16:32:31"/>
    <n v="1126"/>
    <n v="1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33"/>
    <d v="2020-12-14T16:32:3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21"/>
    <d v="2020-12-14T16:32:3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0"/>
    <x v="34"/>
    <d v="2020-12-14T16:32:3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1"/>
    <x v="0"/>
    <d v="2020-12-14T16:32:54"/>
    <n v="17.100000000000001"/>
    <n v="1.2"/>
    <n v="4.5"/>
    <n v="9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1"/>
    <x v="1"/>
    <d v="2020-12-14T16:32:54"/>
    <n v="36"/>
    <m/>
    <m/>
    <n v="2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1"/>
    <x v="28"/>
    <d v="2020-12-14T16:32:54"/>
    <n v="12.4"/>
    <m/>
    <m/>
    <m/>
    <n v="1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1"/>
    <x v="3"/>
    <d v="2020-12-14T16:32:54"/>
    <n v="48"/>
    <m/>
    <m/>
    <m/>
    <m/>
    <n v="20"/>
    <n v="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1"/>
    <x v="7"/>
    <d v="2020-12-14T16:32:54"/>
    <n v="322"/>
    <m/>
    <n v="4"/>
    <n v="172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1"/>
    <x v="8"/>
    <d v="2020-12-14T16:32:54"/>
    <n v="6"/>
    <n v="1"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1"/>
    <x v="9"/>
    <d v="2020-12-14T16:32:54"/>
    <n v="14"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29"/>
    <d v="2020-12-14T16:33:20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22"/>
    <d v="2020-12-14T16:33:20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5"/>
    <d v="2020-12-14T16:33:20"/>
    <n v="6.3"/>
    <m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6"/>
    <d v="2020-12-14T16:33:20"/>
    <n v="2.9"/>
    <m/>
    <m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23"/>
    <d v="2020-12-14T16:33:20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7"/>
    <d v="2020-12-14T16:33:20"/>
    <n v="298"/>
    <n v="2"/>
    <n v="11"/>
    <n v="130"/>
    <n v="15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8"/>
    <d v="2020-12-14T16:33:20"/>
    <n v="8"/>
    <m/>
    <m/>
    <m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9"/>
    <d v="2020-12-14T16:33:20"/>
    <n v="24"/>
    <m/>
    <m/>
    <m/>
    <m/>
    <n v="10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10"/>
    <d v="2020-12-14T16:33:20"/>
    <n v="659"/>
    <m/>
    <m/>
    <m/>
    <m/>
    <n v="196"/>
    <n v="270"/>
    <n v="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24"/>
    <d v="2020-12-14T16:33:20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11"/>
    <d v="2020-12-14T16:33:20"/>
    <n v="103"/>
    <m/>
    <m/>
    <m/>
    <m/>
    <m/>
    <m/>
    <m/>
    <n v="62"/>
    <m/>
    <n v="3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12"/>
    <d v="2020-12-14T16:33:20"/>
    <n v="28"/>
    <m/>
    <m/>
    <n v="2"/>
    <n v="2"/>
    <n v="10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13"/>
    <d v="2020-12-14T16:33:20"/>
    <n v="8"/>
    <m/>
    <m/>
    <n v="3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14"/>
    <d v="2020-12-14T16:33:20"/>
    <n v="16"/>
    <m/>
    <m/>
    <n v="1"/>
    <n v="1"/>
    <n v="5"/>
    <n v="6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16"/>
    <d v="2020-12-14T16:33:20"/>
    <n v="569"/>
    <n v="1"/>
    <n v="8"/>
    <n v="65"/>
    <n v="77"/>
    <n v="97"/>
    <n v="135"/>
    <n v="100"/>
    <n v="63"/>
    <m/>
    <n v="1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17"/>
    <d v="2020-12-14T16:33:20"/>
    <n v="49"/>
    <m/>
    <n v="2"/>
    <n v="4"/>
    <n v="7"/>
    <n v="4"/>
    <n v="18"/>
    <n v="1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18"/>
    <d v="2020-12-14T16:33:20"/>
    <n v="40"/>
    <n v="1"/>
    <n v="7"/>
    <n v="40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19"/>
    <d v="2020-12-14T16:33:20"/>
    <n v="763"/>
    <n v="7"/>
    <n v="106"/>
    <n v="763"/>
    <n v="7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20"/>
    <d v="2020-12-14T16:33:20"/>
    <n v="864"/>
    <n v="8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21"/>
    <d v="2020-12-14T16:33:20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35"/>
    <d v="2020-12-14T16:33:2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02"/>
    <x v="36"/>
    <d v="2020-12-14T16:33:2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3"/>
    <x v="0"/>
    <d v="2020-12-14T16:33:33"/>
    <n v="20"/>
    <n v="10"/>
    <n v="0"/>
    <n v="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3"/>
    <x v="1"/>
    <d v="2020-12-14T16:33:33"/>
    <n v="8"/>
    <n v="0"/>
    <n v="0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30"/>
    <d v="2020-12-14T16:35:24"/>
    <n v="32.1"/>
    <m/>
    <n v="4"/>
    <n v="4.5"/>
    <n v="12"/>
    <n v="1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31"/>
    <d v="2020-12-14T16:35:24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0"/>
    <d v="2020-12-14T16:35:24"/>
    <n v="9.1999999999999993"/>
    <m/>
    <n v="3.2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1"/>
    <d v="2020-12-14T16:35:24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3"/>
    <d v="2020-12-14T16:35:24"/>
    <n v="44"/>
    <m/>
    <m/>
    <m/>
    <m/>
    <n v="18"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22"/>
    <d v="2020-12-14T16:35:24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6"/>
    <d v="2020-12-14T16:35:24"/>
    <n v="10.53"/>
    <m/>
    <n v="3.99"/>
    <n v="6.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23"/>
    <d v="2020-12-14T16:35:24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11"/>
    <d v="2020-12-14T16:35:24"/>
    <n v="171"/>
    <m/>
    <m/>
    <m/>
    <m/>
    <m/>
    <m/>
    <m/>
    <n v="89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12"/>
    <d v="2020-12-14T16:35:24"/>
    <n v="26"/>
    <m/>
    <m/>
    <n v="2"/>
    <n v="2"/>
    <n v="4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13"/>
    <d v="2020-12-14T16:35:24"/>
    <n v="7"/>
    <m/>
    <n v="1"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14"/>
    <d v="2020-12-14T16:35:24"/>
    <n v="17"/>
    <m/>
    <m/>
    <n v="1"/>
    <n v="1"/>
    <n v="2"/>
    <n v="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16"/>
    <d v="2020-12-14T16:35:24"/>
    <n v="769"/>
    <m/>
    <n v="4"/>
    <n v="93"/>
    <n v="85"/>
    <n v="102"/>
    <n v="208"/>
    <n v="147"/>
    <n v="89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17"/>
    <d v="2020-12-14T16:35:24"/>
    <n v="26"/>
    <m/>
    <m/>
    <n v="2"/>
    <n v="2"/>
    <n v="9"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25"/>
    <d v="2020-12-14T16:35:24"/>
    <n v="44"/>
    <m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18"/>
    <d v="2020-12-14T16:35:24"/>
    <n v="79"/>
    <m/>
    <n v="32"/>
    <n v="79"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19"/>
    <d v="2020-12-14T16:35:24"/>
    <n v="921"/>
    <n v="3"/>
    <n v="132"/>
    <n v="921"/>
    <n v="3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20"/>
    <d v="2020-12-14T16:35:24"/>
    <n v="921"/>
    <n v="9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21"/>
    <d v="2020-12-14T16:35:24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0"/>
    <d v="2020-12-14T16:38:38"/>
    <n v="3.6"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1"/>
    <d v="2020-12-14T16:38:38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22"/>
    <d v="2020-12-14T16:38:3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23"/>
    <d v="2020-12-14T16:38:38"/>
    <n v="12"/>
    <m/>
    <n v="3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7"/>
    <d v="2020-12-14T16:38:38"/>
    <n v="146"/>
    <n v="4"/>
    <n v="2"/>
    <n v="82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308"/>
    <x v="0"/>
    <d v="2020-12-14T16:40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308"/>
    <x v="22"/>
    <d v="2020-12-14T16:40:53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308"/>
    <x v="23"/>
    <d v="2020-12-14T16:40:53"/>
    <n v="10"/>
    <m/>
    <n v="3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308"/>
    <x v="7"/>
    <d v="2020-12-14T16:40:53"/>
    <n v="118"/>
    <m/>
    <m/>
    <n v="50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308"/>
    <x v="8"/>
    <d v="2020-12-14T16:40:53"/>
    <n v="4"/>
    <m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308"/>
    <x v="9"/>
    <d v="2020-12-14T16:40:53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308"/>
    <x v="10"/>
    <d v="2020-12-14T16:40:53"/>
    <n v="450"/>
    <m/>
    <m/>
    <m/>
    <m/>
    <n v="94"/>
    <n v="202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308"/>
    <x v="24"/>
    <d v="2020-12-14T16:40:53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309"/>
    <x v="7"/>
    <d v="2020-12-14T16:45:30"/>
    <n v="88"/>
    <m/>
    <n v="6"/>
    <n v="38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309"/>
    <x v="10"/>
    <d v="2020-12-14T16:45:30"/>
    <n v="236"/>
    <m/>
    <m/>
    <m/>
    <m/>
    <n v="48"/>
    <n v="102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309"/>
    <x v="11"/>
    <d v="2020-12-14T16:45:30"/>
    <n v="41"/>
    <m/>
    <m/>
    <m/>
    <m/>
    <m/>
    <m/>
    <m/>
    <n v="17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309"/>
    <x v="16"/>
    <d v="2020-12-14T16:45:30"/>
    <n v="191"/>
    <m/>
    <n v="3"/>
    <n v="19"/>
    <n v="22"/>
    <n v="24"/>
    <n v="51"/>
    <n v="43"/>
    <n v="17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309"/>
    <x v="25"/>
    <d v="2020-12-14T16:45:30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309"/>
    <x v="18"/>
    <d v="2020-12-14T16:45:30"/>
    <n v="33"/>
    <m/>
    <n v="12"/>
    <n v="33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309"/>
    <x v="19"/>
    <d v="2020-12-14T16:45:30"/>
    <n v="271"/>
    <n v="1"/>
    <n v="148"/>
    <n v="271"/>
    <n v="1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309"/>
    <x v="20"/>
    <d v="2020-12-14T16:45:30"/>
    <n v="271"/>
    <n v="2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310"/>
    <x v="6"/>
    <d v="2020-12-14T16:46:06"/>
    <n v="3.3"/>
    <m/>
    <n v="3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310"/>
    <x v="23"/>
    <d v="2020-12-14T16:46:0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310"/>
    <x v="7"/>
    <d v="2020-12-14T16:46:06"/>
    <n v="16"/>
    <m/>
    <m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310"/>
    <x v="9"/>
    <d v="2020-12-14T16:46:0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310"/>
    <x v="10"/>
    <d v="2020-12-14T16:46:06"/>
    <n v="50"/>
    <m/>
    <m/>
    <m/>
    <m/>
    <n v="14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310"/>
    <x v="24"/>
    <d v="2020-12-14T16:46:06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310"/>
    <x v="11"/>
    <d v="2020-12-14T16:46:06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310"/>
    <x v="12"/>
    <d v="2020-12-14T16:46:06"/>
    <n v="6"/>
    <m/>
    <m/>
    <n v="4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2"/>
    <x v="1"/>
    <d v="2020-12-14T16:46:5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2"/>
    <x v="3"/>
    <d v="2020-12-14T16:46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"/>
    <s v="105105"/>
    <x v="23"/>
    <d v="2021-01-13T10:51:57"/>
    <n v="12"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"/>
    <s v="105105"/>
    <x v="7"/>
    <d v="2021-01-13T10:51:57"/>
    <n v="94"/>
    <m/>
    <m/>
    <n v="36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"/>
    <s v="105105"/>
    <x v="8"/>
    <d v="2021-01-13T10:51:57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"/>
    <s v="105105"/>
    <x v="9"/>
    <d v="2021-01-13T10:51:57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"/>
    <s v="105105"/>
    <x v="10"/>
    <d v="2021-01-13T10:51:57"/>
    <n v="326"/>
    <m/>
    <m/>
    <m/>
    <m/>
    <n v="66"/>
    <n v="112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"/>
    <s v="105105"/>
    <x v="24"/>
    <d v="2021-01-13T10:51:5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30"/>
    <d v="2020-12-14T16:47:28"/>
    <n v="8.8000000000000007"/>
    <n v="0"/>
    <n v="0"/>
    <n v="4.4000000000000004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0"/>
    <d v="2020-12-14T16:47:28"/>
    <n v="24.8"/>
    <m/>
    <n v="4.4000000000000004"/>
    <n v="1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1"/>
    <d v="2020-12-14T16:47:28"/>
    <n v="14"/>
    <n v="2"/>
    <n v="0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28"/>
    <d v="2020-12-14T16:47:28"/>
    <n v="6.8"/>
    <m/>
    <m/>
    <n v="2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3"/>
    <d v="2020-12-14T16:47:28"/>
    <n v="49"/>
    <m/>
    <m/>
    <m/>
    <m/>
    <n v="2"/>
    <n v="3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22"/>
    <d v="2020-12-14T16:47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6"/>
    <d v="2020-12-14T16:47:28"/>
    <n v="7.62"/>
    <n v="3.63"/>
    <m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32"/>
    <d v="2020-12-14T16:47:28"/>
    <n v="2"/>
    <n v="0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314"/>
    <x v="7"/>
    <d v="2020-12-14T16:49:00"/>
    <n v="32"/>
    <m/>
    <m/>
    <n v="2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314"/>
    <x v="10"/>
    <d v="2020-12-14T16:49:00"/>
    <n v="36"/>
    <m/>
    <m/>
    <m/>
    <m/>
    <n v="8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314"/>
    <x v="11"/>
    <d v="2020-12-14T16:49:00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314"/>
    <x v="16"/>
    <d v="2020-12-14T16:49:00"/>
    <n v="51"/>
    <m/>
    <n v="3"/>
    <n v="10"/>
    <n v="6"/>
    <n v="1"/>
    <n v="10"/>
    <n v="11"/>
    <n v="7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314"/>
    <x v="18"/>
    <d v="2020-12-14T16:49:0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314"/>
    <x v="19"/>
    <d v="2020-12-14T16:49:00"/>
    <n v="21"/>
    <m/>
    <n v="50"/>
    <n v="21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314"/>
    <x v="20"/>
    <d v="2020-12-14T16:49:0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314"/>
    <x v="21"/>
    <d v="2020-12-14T16:49:0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23"/>
    <d v="2020-12-14T16:34:33"/>
    <n v="4"/>
    <n v="0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32"/>
    <d v="2020-12-14T16:34:33"/>
    <n v="2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7"/>
    <d v="2020-12-14T16:34:33"/>
    <n v="246"/>
    <n v="2"/>
    <n v="6"/>
    <n v="118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8"/>
    <d v="2020-12-14T16:34:33"/>
    <n v="1"/>
    <n v="0"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9"/>
    <d v="2020-12-14T16:34:33"/>
    <n v="12"/>
    <m/>
    <m/>
    <m/>
    <m/>
    <n v="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10"/>
    <d v="2020-12-14T16:34:33"/>
    <n v="657"/>
    <m/>
    <m/>
    <m/>
    <m/>
    <n v="134"/>
    <n v="276"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11"/>
    <d v="2020-12-14T16:34:33"/>
    <n v="115"/>
    <m/>
    <m/>
    <m/>
    <m/>
    <m/>
    <m/>
    <m/>
    <n v="75"/>
    <m/>
    <n v="4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12"/>
    <d v="2020-12-14T16:34:33"/>
    <n v="16"/>
    <m/>
    <n v="0"/>
    <n v="0"/>
    <n v="4"/>
    <n v="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13"/>
    <d v="2020-12-14T16:34:33"/>
    <n v="6"/>
    <n v="1"/>
    <n v="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14"/>
    <d v="2020-12-14T16:34:33"/>
    <n v="8"/>
    <n v="0"/>
    <n v="0"/>
    <n v="0"/>
    <n v="2"/>
    <n v="0"/>
    <n v="4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16"/>
    <d v="2020-12-14T16:34:33"/>
    <n v="549"/>
    <n v="1"/>
    <n v="3"/>
    <n v="59"/>
    <n v="61"/>
    <n v="67"/>
    <n v="138"/>
    <n v="125"/>
    <n v="75"/>
    <m/>
    <n v="2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17"/>
    <d v="2020-12-14T16:34:33"/>
    <n v="13"/>
    <n v="1"/>
    <n v="0"/>
    <n v="3"/>
    <n v="0"/>
    <n v="3"/>
    <n v="1"/>
    <n v="5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25"/>
    <d v="2020-12-14T16:34:33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18"/>
    <d v="2020-12-14T16:34:33"/>
    <n v="92"/>
    <n v="3"/>
    <n v="21"/>
    <n v="92"/>
    <n v="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19"/>
    <d v="2020-12-14T16:34:33"/>
    <n v="757"/>
    <n v="10"/>
    <n v="172"/>
    <n v="757"/>
    <n v="10"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20"/>
    <d v="2020-12-14T16:34:33"/>
    <n v="757"/>
    <n v="7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4"/>
    <x v="21"/>
    <d v="2020-12-14T16:34:33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32"/>
    <d v="2020-12-14T16:35:24"/>
    <n v="10"/>
    <m/>
    <n v="1"/>
    <n v="1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7"/>
    <d v="2020-12-14T16:35:24"/>
    <n v="366"/>
    <m/>
    <n v="8"/>
    <n v="186"/>
    <n v="17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39"/>
    <d v="2020-12-14T16:35:2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8"/>
    <d v="2020-12-14T16:35:24"/>
    <n v="3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9"/>
    <d v="2020-12-14T16:35:24"/>
    <n v="22"/>
    <m/>
    <m/>
    <m/>
    <m/>
    <n v="4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10"/>
    <d v="2020-12-14T16:35:24"/>
    <n v="908"/>
    <m/>
    <m/>
    <m/>
    <m/>
    <n v="202"/>
    <n v="416"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05"/>
    <x v="24"/>
    <d v="2020-12-14T16:35:24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39"/>
    <d v="2020-12-14T16:38:3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8"/>
    <d v="2020-12-14T16:38:3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9"/>
    <d v="2020-12-14T16:38:38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10"/>
    <d v="2020-12-14T16:38:38"/>
    <n v="323"/>
    <m/>
    <m/>
    <m/>
    <m/>
    <n v="76"/>
    <n v="132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24"/>
    <d v="2020-12-14T16:38:38"/>
    <n v="8"/>
    <m/>
    <m/>
    <m/>
    <m/>
    <m/>
    <m/>
    <m/>
    <m/>
    <n v="6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11"/>
    <d v="2020-12-14T16:38:38"/>
    <n v="38"/>
    <m/>
    <m/>
    <m/>
    <m/>
    <m/>
    <m/>
    <m/>
    <n v="18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12"/>
    <d v="2020-12-14T16:38:38"/>
    <n v="18"/>
    <m/>
    <m/>
    <n v="6"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13"/>
    <d v="2020-12-14T16:38:3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14"/>
    <d v="2020-12-14T16:38:38"/>
    <n v="13"/>
    <m/>
    <n v="1"/>
    <n v="3"/>
    <m/>
    <n v="1"/>
    <n v="2"/>
    <n v="3"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16"/>
    <d v="2020-12-14T16:38:38"/>
    <n v="250"/>
    <n v="2"/>
    <n v="1"/>
    <n v="28"/>
    <n v="29"/>
    <n v="38"/>
    <n v="66"/>
    <n v="58"/>
    <n v="18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17"/>
    <d v="2020-12-14T16:38:38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18"/>
    <d v="2020-12-14T16:38:3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19"/>
    <d v="2020-12-14T16:38:38"/>
    <n v="55"/>
    <m/>
    <n v="10"/>
    <n v="55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20"/>
    <d v="2020-12-14T16:38:38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33"/>
    <d v="2020-12-14T16:38:3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21"/>
    <d v="2020-12-14T16:38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07"/>
    <x v="34"/>
    <d v="2020-12-14T16:38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308"/>
    <x v="11"/>
    <d v="2020-12-14T16:40:53"/>
    <n v="77"/>
    <m/>
    <m/>
    <m/>
    <m/>
    <m/>
    <m/>
    <m/>
    <n v="33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308"/>
    <x v="12"/>
    <d v="2020-12-14T16:40:53"/>
    <n v="14"/>
    <m/>
    <m/>
    <n v="2"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308"/>
    <x v="14"/>
    <d v="2020-12-14T16:40:53"/>
    <n v="7"/>
    <m/>
    <n v="1"/>
    <n v="1"/>
    <m/>
    <m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308"/>
    <x v="16"/>
    <d v="2020-12-14T16:40:53"/>
    <n v="339"/>
    <m/>
    <m/>
    <n v="25"/>
    <n v="34"/>
    <n v="47"/>
    <n v="101"/>
    <n v="77"/>
    <n v="33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308"/>
    <x v="37"/>
    <d v="2020-12-14T16:40:53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308"/>
    <x v="18"/>
    <d v="2020-12-14T16:40:53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308"/>
    <x v="19"/>
    <d v="2020-12-14T16:40:53"/>
    <n v="451"/>
    <m/>
    <n v="92"/>
    <n v="451"/>
    <m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308"/>
    <x v="20"/>
    <d v="2020-12-14T16:40:53"/>
    <n v="451"/>
    <n v="4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308"/>
    <x v="21"/>
    <d v="2020-12-14T16:40:53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309"/>
    <x v="21"/>
    <d v="2020-12-14T16:45:30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310"/>
    <x v="13"/>
    <d v="2020-12-14T16:46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310"/>
    <x v="14"/>
    <d v="2020-12-14T16:46:06"/>
    <n v="4"/>
    <m/>
    <m/>
    <n v="2"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310"/>
    <x v="16"/>
    <d v="2020-12-14T16:46:06"/>
    <n v="36"/>
    <m/>
    <m/>
    <n v="1"/>
    <n v="7"/>
    <n v="7"/>
    <n v="9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310"/>
    <x v="18"/>
    <d v="2020-12-14T16:46:06"/>
    <n v="18"/>
    <m/>
    <n v="6"/>
    <n v="18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310"/>
    <x v="19"/>
    <d v="2020-12-14T16:46:06"/>
    <n v="103"/>
    <n v="2"/>
    <n v="23"/>
    <n v="103"/>
    <n v="2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310"/>
    <x v="20"/>
    <d v="2020-12-14T16:46:06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310"/>
    <x v="21"/>
    <d v="2020-12-14T16:46:0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"/>
    <s v="105105"/>
    <x v="11"/>
    <d v="2021-01-13T10:51:57"/>
    <n v="67"/>
    <m/>
    <m/>
    <m/>
    <m/>
    <m/>
    <m/>
    <m/>
    <n v="23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"/>
    <s v="105105"/>
    <x v="12"/>
    <d v="2021-01-13T10:51:57"/>
    <n v="20"/>
    <m/>
    <m/>
    <n v="4"/>
    <n v="6"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"/>
    <s v="105105"/>
    <x v="13"/>
    <d v="2021-01-13T10:51:57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"/>
    <s v="105105"/>
    <x v="14"/>
    <d v="2021-01-13T10:51:57"/>
    <n v="11"/>
    <m/>
    <m/>
    <n v="2"/>
    <n v="3"/>
    <m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"/>
    <s v="105105"/>
    <x v="16"/>
    <d v="2021-01-13T10:51:57"/>
    <n v="256"/>
    <m/>
    <m/>
    <n v="18"/>
    <n v="29"/>
    <n v="33"/>
    <n v="56"/>
    <n v="75"/>
    <n v="23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"/>
    <s v="105105"/>
    <x v="25"/>
    <d v="2021-01-13T10:51:5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2"/>
    <x v="7"/>
    <d v="2020-12-14T16:46:58"/>
    <n v="30"/>
    <m/>
    <m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2"/>
    <x v="10"/>
    <d v="2020-12-14T16:46:58"/>
    <n v="80"/>
    <m/>
    <m/>
    <m/>
    <m/>
    <n v="24"/>
    <n v="3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2"/>
    <x v="11"/>
    <d v="2020-12-14T16:46:58"/>
    <n v="18"/>
    <m/>
    <m/>
    <m/>
    <m/>
    <m/>
    <m/>
    <m/>
    <n v="10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2"/>
    <x v="16"/>
    <d v="2020-12-14T16:46:58"/>
    <n v="69"/>
    <m/>
    <m/>
    <n v="10"/>
    <n v="5"/>
    <n v="12"/>
    <n v="15"/>
    <n v="13"/>
    <n v="10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2"/>
    <x v="17"/>
    <d v="2020-12-14T16:46:58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2"/>
    <x v="18"/>
    <d v="2020-12-14T16:46:5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2"/>
    <x v="19"/>
    <d v="2020-12-14T16:46:58"/>
    <n v="17"/>
    <n v="4"/>
    <n v="0"/>
    <n v="17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2"/>
    <x v="20"/>
    <d v="2020-12-14T16:46:58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2"/>
    <x v="21"/>
    <d v="2020-12-14T16:46:5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7"/>
    <d v="2020-12-14T16:47:28"/>
    <n v="277"/>
    <m/>
    <n v="2"/>
    <n v="128"/>
    <n v="14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8"/>
    <d v="2020-12-14T16:47:28"/>
    <n v="10"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9"/>
    <d v="2020-12-14T16:47:28"/>
    <n v="4"/>
    <m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10"/>
    <d v="2020-12-14T16:47:28"/>
    <n v="440"/>
    <m/>
    <m/>
    <m/>
    <m/>
    <n v="90"/>
    <n v="204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11"/>
    <d v="2020-12-14T16:47:28"/>
    <n v="129"/>
    <m/>
    <m/>
    <m/>
    <m/>
    <m/>
    <m/>
    <m/>
    <n v="85"/>
    <m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12"/>
    <d v="2020-12-14T16:47:28"/>
    <n v="4"/>
    <m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13"/>
    <d v="2020-12-14T16:47:28"/>
    <n v="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5"/>
    <x v="10"/>
    <d v="2020-12-14T16:49:28"/>
    <n v="178"/>
    <m/>
    <m/>
    <m/>
    <m/>
    <n v="20"/>
    <n v="8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5"/>
    <x v="24"/>
    <d v="2020-12-14T16:49:2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5"/>
    <x v="11"/>
    <d v="2020-12-14T16:49:28"/>
    <n v="32"/>
    <m/>
    <m/>
    <m/>
    <m/>
    <m/>
    <m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5"/>
    <x v="12"/>
    <d v="2020-12-14T16:49:28"/>
    <n v="6"/>
    <m/>
    <m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5"/>
    <x v="14"/>
    <d v="2020-12-14T16:49:28"/>
    <n v="4"/>
    <m/>
    <m/>
    <n v="1"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5"/>
    <x v="16"/>
    <d v="2020-12-14T16:49:28"/>
    <n v="166"/>
    <m/>
    <m/>
    <n v="25"/>
    <n v="18"/>
    <n v="10"/>
    <n v="40"/>
    <n v="49"/>
    <n v="1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5"/>
    <x v="18"/>
    <d v="2020-12-14T16:49:28"/>
    <n v="118"/>
    <m/>
    <n v="9"/>
    <n v="118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5"/>
    <x v="19"/>
    <d v="2020-12-14T16:49:28"/>
    <n v="196"/>
    <n v="2"/>
    <n v="24"/>
    <n v="196"/>
    <n v="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5"/>
    <x v="20"/>
    <d v="2020-12-14T16:49:28"/>
    <n v="196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5"/>
    <x v="21"/>
    <d v="2020-12-14T16:49:28"/>
    <n v="118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0"/>
    <d v="2020-12-14T16:58:08"/>
    <n v="18.5"/>
    <m/>
    <m/>
    <m/>
    <n v="3.6"/>
    <n v="14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1"/>
    <d v="2020-12-14T16:58:0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28"/>
    <d v="2020-12-14T16:58:08"/>
    <n v="8"/>
    <m/>
    <m/>
    <m/>
    <n v="3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2"/>
    <d v="2020-12-14T16:58:0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3"/>
    <d v="2020-12-14T16:58:08"/>
    <n v="24"/>
    <m/>
    <m/>
    <m/>
    <m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4"/>
    <d v="2020-12-14T16:58:0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29"/>
    <d v="2020-12-14T16:58:0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22"/>
    <d v="2020-12-14T16:58:0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6"/>
    <d v="2020-12-14T16:58:08"/>
    <n v="7.99"/>
    <n v="3.99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23"/>
    <d v="2020-12-14T16:58:0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7"/>
    <d v="2020-12-14T16:58:08"/>
    <n v="262"/>
    <m/>
    <n v="4"/>
    <n v="124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8"/>
    <d v="2020-12-14T16:58:08"/>
    <n v="7"/>
    <m/>
    <m/>
    <m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9"/>
    <d v="2020-12-14T16:58:08"/>
    <n v="22"/>
    <m/>
    <m/>
    <m/>
    <m/>
    <n v="8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10"/>
    <d v="2020-12-14T16:58:08"/>
    <n v="705"/>
    <m/>
    <m/>
    <m/>
    <m/>
    <n v="164"/>
    <n v="322"/>
    <n v="2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24"/>
    <d v="2020-12-14T16:58:08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11"/>
    <d v="2020-12-14T16:58:08"/>
    <n v="116"/>
    <m/>
    <m/>
    <m/>
    <m/>
    <m/>
    <m/>
    <m/>
    <n v="34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12"/>
    <d v="2020-12-14T16:58:08"/>
    <n v="24"/>
    <m/>
    <m/>
    <m/>
    <n v="2"/>
    <n v="8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13"/>
    <d v="2020-12-14T16:58:08"/>
    <n v="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14"/>
    <d v="2020-12-14T16:58:08"/>
    <n v="14"/>
    <m/>
    <m/>
    <m/>
    <n v="1"/>
    <n v="4"/>
    <n v="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15"/>
    <d v="2020-12-14T16:58:0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16"/>
    <d v="2020-12-14T16:58:08"/>
    <n v="559"/>
    <m/>
    <n v="2"/>
    <n v="62"/>
    <n v="67"/>
    <n v="82"/>
    <n v="161"/>
    <n v="110"/>
    <n v="34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17"/>
    <d v="2020-12-14T16:58:08"/>
    <n v="14"/>
    <m/>
    <m/>
    <n v="1"/>
    <m/>
    <n v="6"/>
    <n v="3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25"/>
    <d v="2020-12-14T16:58:08"/>
    <n v="36"/>
    <n v="0"/>
    <n v="26"/>
    <n v="36"/>
    <n v="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37"/>
    <d v="2020-12-14T16:58:08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18"/>
    <d v="2020-12-14T16:58:08"/>
    <n v="119"/>
    <n v="0"/>
    <n v="23"/>
    <n v="119"/>
    <n v="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19"/>
    <d v="2020-12-14T16:58:08"/>
    <n v="558"/>
    <n v="0"/>
    <n v="443"/>
    <n v="558"/>
    <n v="0"/>
    <n v="4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20"/>
    <d v="2020-12-14T16:58:08"/>
    <n v="558"/>
    <n v="5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7"/>
    <x v="21"/>
    <d v="2020-12-14T16:58:08"/>
    <n v="119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"/>
    <s v="105105"/>
    <x v="18"/>
    <d v="2021-01-13T10:51:57"/>
    <n v="34"/>
    <m/>
    <n v="13"/>
    <n v="34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"/>
    <s v="105105"/>
    <x v="19"/>
    <d v="2021-01-13T10:51:57"/>
    <n v="347"/>
    <n v="2"/>
    <n v="112"/>
    <n v="347"/>
    <n v="2"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9"/>
    <x v="0"/>
    <d v="2020-12-14T16:59:33"/>
    <n v="25.6"/>
    <m/>
    <n v="4.4000000000000004"/>
    <m/>
    <n v="13.6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9"/>
    <x v="3"/>
    <d v="2020-12-14T16:59:33"/>
    <n v="6"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9"/>
    <x v="5"/>
    <d v="2020-12-14T16:59:33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9"/>
    <x v="6"/>
    <d v="2020-12-14T16:59:33"/>
    <n v="13.79"/>
    <n v="13.7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9"/>
    <x v="7"/>
    <d v="2020-12-14T16:59:33"/>
    <n v="320"/>
    <n v="1"/>
    <n v="15"/>
    <n v="174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9"/>
    <x v="8"/>
    <d v="2020-12-14T16:59:33"/>
    <n v="7"/>
    <m/>
    <n v="1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9"/>
    <x v="10"/>
    <d v="2020-12-14T16:59:33"/>
    <n v="767"/>
    <m/>
    <m/>
    <m/>
    <m/>
    <n v="178"/>
    <n v="346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9"/>
    <x v="24"/>
    <d v="2020-12-14T16:59:3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14"/>
    <d v="2020-12-14T16:47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16"/>
    <d v="2020-12-14T16:47:28"/>
    <n v="409"/>
    <m/>
    <n v="1"/>
    <n v="47"/>
    <n v="55"/>
    <n v="35"/>
    <n v="101"/>
    <n v="74"/>
    <n v="77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17"/>
    <d v="2020-12-14T16:47:28"/>
    <n v="31"/>
    <n v="1"/>
    <n v="0"/>
    <n v="4"/>
    <n v="1"/>
    <n v="1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18"/>
    <d v="2020-12-14T16:47:28"/>
    <n v="76"/>
    <n v="6"/>
    <n v="39"/>
    <n v="76"/>
    <n v="6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19"/>
    <d v="2020-12-14T16:47:28"/>
    <n v="744"/>
    <n v="8"/>
    <n v="258"/>
    <n v="744"/>
    <n v="8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20"/>
    <d v="2020-12-14T16:47:28"/>
    <n v="851"/>
    <n v="8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33"/>
    <d v="2020-12-14T16:47:28"/>
    <n v="28"/>
    <n v="0"/>
    <n v="0"/>
    <n v="2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21"/>
    <d v="2020-12-14T16:47:28"/>
    <n v="89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34"/>
    <d v="2020-12-14T16:47:28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35"/>
    <d v="2020-12-14T16:47:28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3"/>
    <x v="36"/>
    <d v="2020-12-14T16:47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5"/>
    <x v="0"/>
    <d v="2020-12-14T16:49:28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5"/>
    <x v="23"/>
    <d v="2020-12-14T16:49:2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5"/>
    <x v="7"/>
    <d v="2020-12-14T16:49:28"/>
    <n v="86"/>
    <m/>
    <m/>
    <n v="5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5"/>
    <x v="8"/>
    <d v="2020-12-14T16:49:2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15"/>
    <x v="9"/>
    <d v="2020-12-14T16:49:2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1"/>
    <x v="24"/>
    <d v="2020-12-14T17:00:20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1"/>
    <x v="11"/>
    <d v="2020-12-14T17:00:20"/>
    <n v="37"/>
    <m/>
    <m/>
    <m/>
    <m/>
    <m/>
    <m/>
    <m/>
    <n v="3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1"/>
    <x v="12"/>
    <d v="2020-12-14T17:00:2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1"/>
    <x v="13"/>
    <d v="2020-12-14T17:00:20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1"/>
    <x v="14"/>
    <d v="2020-12-14T17:00:20"/>
    <n v="3"/>
    <m/>
    <m/>
    <m/>
    <m/>
    <n v="0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1"/>
    <x v="16"/>
    <d v="2020-12-14T17:00:20"/>
    <n v="180"/>
    <n v="0"/>
    <n v="0"/>
    <n v="21"/>
    <n v="25"/>
    <n v="27"/>
    <n v="46"/>
    <n v="27"/>
    <n v="3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1"/>
    <x v="18"/>
    <d v="2020-12-14T17:00:20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1"/>
    <x v="19"/>
    <d v="2020-12-14T17:00:20"/>
    <n v="218"/>
    <n v="3"/>
    <n v="105"/>
    <n v="218"/>
    <n v="3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1"/>
    <x v="20"/>
    <d v="2020-12-14T17:00:20"/>
    <n v="218"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1"/>
    <x v="21"/>
    <d v="2020-12-14T17:00:2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0"/>
    <d v="2020-12-14T17:01:59"/>
    <n v="23.6"/>
    <n v="4.4000000000000004"/>
    <n v="3.2"/>
    <n v="13.2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1"/>
    <d v="2020-12-14T17:01:59"/>
    <n v="21"/>
    <m/>
    <n v="1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28"/>
    <d v="2020-12-14T17:01:59"/>
    <n v="19.2"/>
    <m/>
    <n v="3.6"/>
    <m/>
    <n v="11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3"/>
    <d v="2020-12-14T17:01:59"/>
    <n v="22"/>
    <m/>
    <m/>
    <m/>
    <m/>
    <n v="2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29"/>
    <d v="2020-12-14T17:01:59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22"/>
    <d v="2020-12-14T17:01:59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6"/>
    <d v="2020-12-14T17:01:59"/>
    <n v="7.62"/>
    <n v="3.63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23"/>
    <d v="2020-12-14T17:01:5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7"/>
    <d v="2020-12-14T17:01:59"/>
    <n v="248"/>
    <m/>
    <n v="2"/>
    <n v="108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8"/>
    <d v="2020-12-14T17:01:59"/>
    <n v="10"/>
    <n v="1"/>
    <n v="2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9"/>
    <d v="2020-12-14T17:01:5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10"/>
    <d v="2020-12-14T17:01:59"/>
    <n v="509"/>
    <m/>
    <m/>
    <m/>
    <m/>
    <n v="118"/>
    <n v="247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11"/>
    <d v="2020-12-14T17:01:59"/>
    <n v="83"/>
    <m/>
    <m/>
    <m/>
    <m/>
    <m/>
    <m/>
    <m/>
    <n v="39"/>
    <m/>
    <n v="4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12"/>
    <d v="2020-12-14T17:01:59"/>
    <n v="6"/>
    <m/>
    <m/>
    <m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13"/>
    <d v="2020-12-14T17:01:59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14"/>
    <d v="2020-12-14T17:01:59"/>
    <n v="6"/>
    <m/>
    <m/>
    <m/>
    <n v="2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16"/>
    <d v="2020-12-14T17:01:59"/>
    <n v="442"/>
    <m/>
    <n v="2"/>
    <n v="54"/>
    <n v="69"/>
    <n v="59"/>
    <n v="124"/>
    <n v="72"/>
    <n v="39"/>
    <m/>
    <n v="2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17"/>
    <d v="2020-12-14T17:01:59"/>
    <n v="24"/>
    <m/>
    <n v="1"/>
    <n v="4"/>
    <n v="6"/>
    <n v="1"/>
    <n v="3"/>
    <n v="7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18"/>
    <d v="2020-12-14T17:01:59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19"/>
    <d v="2020-12-14T17:01:59"/>
    <n v="715"/>
    <m/>
    <m/>
    <n v="7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20"/>
    <d v="2020-12-14T17:01:59"/>
    <n v="715"/>
    <n v="7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2"/>
    <x v="21"/>
    <d v="2020-12-14T17:01:5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30"/>
    <d v="2020-12-14T17:02:48"/>
    <n v="17.2"/>
    <m/>
    <m/>
    <n v="5.6"/>
    <n v="8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0"/>
    <d v="2020-12-14T17:02:48"/>
    <n v="6.4"/>
    <m/>
    <m/>
    <m/>
    <n v="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1"/>
    <d v="2020-12-14T17:02:48"/>
    <n v="28"/>
    <m/>
    <n v="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28"/>
    <d v="2020-12-14T17:02:48"/>
    <n v="8"/>
    <m/>
    <m/>
    <n v="4.400000000000000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3"/>
    <d v="2020-12-14T17:02:48"/>
    <n v="75"/>
    <m/>
    <m/>
    <m/>
    <m/>
    <n v="18"/>
    <n v="2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22"/>
    <d v="2020-12-14T17:02:48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5"/>
    <d v="2020-12-14T17:02:48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6"/>
    <d v="2020-12-14T17:02:48"/>
    <n v="11.98"/>
    <n v="3.99"/>
    <n v="7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4"/>
    <x v="0"/>
    <d v="2020-12-16T10:55:07"/>
    <n v="2400"/>
    <m/>
    <m/>
    <m/>
    <n v="2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4"/>
    <x v="6"/>
    <d v="2020-12-16T10:55:07"/>
    <n v="3993"/>
    <n v="3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4"/>
    <x v="7"/>
    <d v="2020-12-16T10:55:07"/>
    <n v="58"/>
    <m/>
    <n v="4"/>
    <n v="2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4"/>
    <x v="8"/>
    <d v="2020-12-16T10:55:07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4"/>
    <x v="9"/>
    <d v="2020-12-16T10:55:07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4"/>
    <x v="10"/>
    <d v="2020-12-16T10:55:07"/>
    <n v="195"/>
    <m/>
    <m/>
    <m/>
    <m/>
    <n v="40"/>
    <n v="64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4"/>
    <x v="11"/>
    <d v="2020-12-16T10:55:07"/>
    <n v="31"/>
    <m/>
    <m/>
    <m/>
    <m/>
    <m/>
    <m/>
    <m/>
    <n v="9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4"/>
    <x v="12"/>
    <d v="2020-12-16T10:55:07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8"/>
    <x v="12"/>
    <d v="2021-01-13T10:52:39"/>
    <n v="18"/>
    <m/>
    <m/>
    <n v="2"/>
    <m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8"/>
    <x v="14"/>
    <d v="2021-01-13T10:52:39"/>
    <n v="12"/>
    <m/>
    <m/>
    <n v="1"/>
    <m/>
    <n v="4"/>
    <n v="2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8"/>
    <x v="16"/>
    <d v="2021-01-13T10:52:39"/>
    <n v="295"/>
    <n v="3"/>
    <n v="4"/>
    <n v="35"/>
    <n v="25"/>
    <n v="31"/>
    <n v="68"/>
    <n v="86"/>
    <n v="32"/>
    <m/>
    <n v="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8"/>
    <x v="25"/>
    <d v="2021-01-13T10:52:3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8"/>
    <x v="26"/>
    <d v="2021-01-13T10:52:39"/>
    <n v="7"/>
    <m/>
    <n v="2"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8"/>
    <x v="27"/>
    <d v="2021-01-13T10:52:39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8"/>
    <x v="18"/>
    <d v="2021-01-13T10:52:39"/>
    <n v="4"/>
    <m/>
    <n v="13"/>
    <n v="4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8"/>
    <x v="19"/>
    <d v="2021-01-13T10:52:39"/>
    <n v="74"/>
    <m/>
    <n v="35"/>
    <n v="74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8"/>
    <x v="20"/>
    <d v="2021-01-13T10:52:39"/>
    <n v="150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8"/>
    <x v="21"/>
    <d v="2021-01-13T10:52:3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3"/>
    <x v="23"/>
    <d v="2021-01-13T10:53:12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3"/>
    <x v="7"/>
    <d v="2021-01-13T10:53:12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3"/>
    <x v="10"/>
    <d v="2021-01-13T10:53:12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3"/>
    <x v="24"/>
    <d v="2021-01-13T10:53:12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3"/>
    <x v="11"/>
    <d v="2021-01-13T10:53:12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3"/>
    <x v="12"/>
    <d v="2021-01-13T10:53:1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9"/>
    <x v="11"/>
    <d v="2020-12-14T16:59:33"/>
    <n v="158"/>
    <m/>
    <m/>
    <m/>
    <m/>
    <m/>
    <m/>
    <m/>
    <n v="76"/>
    <m/>
    <n v="8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9"/>
    <x v="13"/>
    <d v="2020-12-14T16:59:33"/>
    <n v="6"/>
    <n v="4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9"/>
    <x v="14"/>
    <d v="2020-12-14T16:59:33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9"/>
    <x v="16"/>
    <d v="2020-12-14T16:59:33"/>
    <n v="664"/>
    <n v="1"/>
    <n v="8"/>
    <n v="87"/>
    <n v="65"/>
    <n v="89"/>
    <n v="173"/>
    <n v="123"/>
    <n v="76"/>
    <m/>
    <n v="4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9"/>
    <x v="17"/>
    <d v="2020-12-14T16:59:33"/>
    <n v="3"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9"/>
    <x v="18"/>
    <d v="2020-12-14T16:59:33"/>
    <n v="56"/>
    <m/>
    <n v="37"/>
    <n v="56"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9"/>
    <x v="19"/>
    <d v="2020-12-14T16:59:33"/>
    <n v="597"/>
    <n v="4"/>
    <n v="234"/>
    <n v="597"/>
    <n v="4"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9"/>
    <x v="20"/>
    <d v="2020-12-14T16:59:33"/>
    <n v="609"/>
    <n v="6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9"/>
    <x v="33"/>
    <d v="2020-12-14T16:59:33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9"/>
    <x v="21"/>
    <d v="2020-12-14T16:59:33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19"/>
    <x v="34"/>
    <d v="2020-12-14T16:59:33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1"/>
    <x v="5"/>
    <d v="2020-12-14T17:00:2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1"/>
    <x v="6"/>
    <d v="2020-12-14T17:00:20"/>
    <n v="3.27"/>
    <m/>
    <m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1"/>
    <x v="7"/>
    <d v="2020-12-14T17:00:20"/>
    <n v="92"/>
    <n v="0"/>
    <n v="0"/>
    <n v="42"/>
    <n v="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1"/>
    <x v="9"/>
    <d v="2020-12-14T17:00:2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1"/>
    <x v="10"/>
    <d v="2020-12-14T17:00:20"/>
    <n v="199"/>
    <m/>
    <m/>
    <m/>
    <m/>
    <n v="54"/>
    <n v="92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0"/>
    <d v="2020-12-16T10:55:24"/>
    <n v="25.55"/>
    <n v="0"/>
    <n v="0"/>
    <n v="8.9"/>
    <n v="13.05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1"/>
    <d v="2020-12-16T10:55:24"/>
    <n v="8"/>
    <n v="0"/>
    <n v="2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28"/>
    <d v="2020-12-16T10:55:24"/>
    <n v="4.4000000000000004"/>
    <n v="0"/>
    <n v="0"/>
    <n v="0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3"/>
    <d v="2020-12-16T10:55:24"/>
    <n v="22"/>
    <m/>
    <m/>
    <m/>
    <m/>
    <n v="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5"/>
    <d v="2020-12-16T10:55:24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6"/>
    <d v="2020-12-16T10:55:24"/>
    <n v="6.9"/>
    <n v="2.9"/>
    <n v="3.9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23"/>
    <d v="2020-12-16T10:55:24"/>
    <n v="4"/>
    <n v="0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7"/>
    <d v="2020-12-16T10:55:24"/>
    <n v="322"/>
    <n v="0"/>
    <n v="6"/>
    <n v="136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13"/>
    <d v="2020-12-16T10:55:24"/>
    <n v="4"/>
    <n v="1"/>
    <n v="1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14"/>
    <d v="2020-12-16T10:55:24"/>
    <n v="20"/>
    <n v="0"/>
    <n v="0"/>
    <n v="0"/>
    <n v="2"/>
    <n v="1"/>
    <n v="4"/>
    <n v="9"/>
    <m/>
    <n v="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16"/>
    <d v="2020-12-16T10:55:24"/>
    <n v="573"/>
    <n v="0"/>
    <n v="3"/>
    <n v="68"/>
    <n v="90"/>
    <n v="83"/>
    <n v="122"/>
    <n v="113"/>
    <n v="57"/>
    <m/>
    <n v="3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17"/>
    <d v="2020-12-16T10:55:24"/>
    <n v="15"/>
    <n v="0"/>
    <n v="1"/>
    <n v="0"/>
    <n v="3"/>
    <n v="3"/>
    <n v="4"/>
    <n v="4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25"/>
    <d v="2020-12-16T10:55:24"/>
    <n v="1"/>
    <n v="0"/>
    <n v="12"/>
    <n v="1"/>
    <n v="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26"/>
    <d v="2020-12-16T10:55:24"/>
    <n v="1"/>
    <n v="0"/>
    <n v="3"/>
    <n v="1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27"/>
    <d v="2020-12-16T10:55:2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18"/>
    <d v="2020-12-16T10:55:24"/>
    <n v="27"/>
    <n v="2"/>
    <n v="35"/>
    <n v="27"/>
    <n v="2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19"/>
    <d v="2020-12-16T10:55:24"/>
    <n v="220"/>
    <n v="4"/>
    <n v="513"/>
    <n v="220"/>
    <n v="4"/>
    <n v="5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20"/>
    <d v="2020-12-16T10:55:24"/>
    <n v="220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21"/>
    <d v="2020-12-16T10:55:24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326"/>
    <x v="38"/>
    <d v="2020-12-16T10:56:0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326"/>
    <x v="3"/>
    <d v="2020-12-16T10:56:0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326"/>
    <x v="6"/>
    <d v="2020-12-16T10:56:04"/>
    <n v="3.27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326"/>
    <x v="23"/>
    <d v="2020-12-16T10:56:0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326"/>
    <x v="7"/>
    <d v="2020-12-16T10:56:04"/>
    <n v="141"/>
    <m/>
    <n v="6"/>
    <n v="60"/>
    <n v="7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0"/>
    <x v="9"/>
    <d v="2020-12-16T10:56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0"/>
    <x v="10"/>
    <d v="2020-12-16T10:56:28"/>
    <n v="44"/>
    <m/>
    <m/>
    <m/>
    <m/>
    <n v="6"/>
    <n v="2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0"/>
    <x v="11"/>
    <d v="2020-12-16T10:56:28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0"/>
    <x v="12"/>
    <d v="2020-12-16T10:56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0"/>
    <x v="13"/>
    <d v="2020-12-16T10:56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0"/>
    <x v="14"/>
    <d v="2020-12-16T10:56:28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0"/>
    <x v="16"/>
    <d v="2020-12-16T10:56:28"/>
    <n v="31"/>
    <m/>
    <m/>
    <n v="4"/>
    <n v="1"/>
    <n v="3"/>
    <n v="11"/>
    <n v="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0"/>
    <x v="19"/>
    <d v="2020-12-16T10:56:28"/>
    <n v="67"/>
    <m/>
    <n v="57"/>
    <n v="67"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23"/>
    <d v="2020-12-14T17:02:48"/>
    <n v="20"/>
    <m/>
    <m/>
    <n v="1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32"/>
    <d v="2020-12-14T17:02:48"/>
    <n v="5"/>
    <m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7"/>
    <d v="2020-12-14T17:02:48"/>
    <n v="232"/>
    <m/>
    <n v="6"/>
    <n v="114"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39"/>
    <d v="2020-12-14T17:02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8"/>
    <d v="2020-12-14T17:02:48"/>
    <n v="4"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9"/>
    <d v="2020-12-14T17:02:48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10"/>
    <d v="2020-12-14T17:02:48"/>
    <n v="545"/>
    <m/>
    <m/>
    <m/>
    <m/>
    <n v="104"/>
    <n v="264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24"/>
    <d v="2020-12-14T17:02:48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11"/>
    <d v="2020-12-14T17:02:48"/>
    <n v="108"/>
    <m/>
    <m/>
    <m/>
    <m/>
    <m/>
    <m/>
    <m/>
    <n v="57"/>
    <m/>
    <n v="5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12"/>
    <d v="2020-12-14T17:02:48"/>
    <n v="24"/>
    <m/>
    <m/>
    <n v="12"/>
    <n v="2"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13"/>
    <d v="2020-12-14T17:02:48"/>
    <n v="10"/>
    <n v="1"/>
    <n v="2"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14"/>
    <d v="2020-12-14T17:02:48"/>
    <n v="15"/>
    <m/>
    <m/>
    <n v="6"/>
    <n v="1"/>
    <m/>
    <n v="4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16"/>
    <d v="2020-12-14T17:02:48"/>
    <n v="474"/>
    <m/>
    <n v="3"/>
    <n v="57"/>
    <n v="56"/>
    <n v="52"/>
    <n v="132"/>
    <n v="91"/>
    <n v="57"/>
    <m/>
    <n v="2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17"/>
    <d v="2020-12-14T17:02:48"/>
    <n v="52"/>
    <m/>
    <n v="2"/>
    <n v="6"/>
    <n v="6"/>
    <n v="9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25"/>
    <d v="2020-12-14T17:02:48"/>
    <n v="37"/>
    <m/>
    <n v="9"/>
    <n v="37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18"/>
    <d v="2020-12-14T17:02:48"/>
    <n v="47"/>
    <m/>
    <n v="13"/>
    <n v="47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19"/>
    <d v="2020-12-14T17:02:48"/>
    <n v="1397"/>
    <n v="6"/>
    <n v="327"/>
    <n v="1397"/>
    <n v="6"/>
    <n v="3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20"/>
    <d v="2020-12-14T17:02:48"/>
    <n v="1397"/>
    <n v="13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323"/>
    <x v="21"/>
    <d v="2020-12-14T17:02:48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4"/>
    <x v="13"/>
    <d v="2020-12-16T10:55:0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4"/>
    <x v="14"/>
    <d v="2020-12-16T10:55:07"/>
    <n v="5"/>
    <m/>
    <m/>
    <m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4"/>
    <x v="16"/>
    <d v="2020-12-16T10:55:07"/>
    <n v="145"/>
    <m/>
    <n v="2"/>
    <n v="14"/>
    <n v="13"/>
    <n v="20"/>
    <n v="32"/>
    <n v="44"/>
    <n v="9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4"/>
    <x v="18"/>
    <d v="2020-12-16T10:55:0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4"/>
    <x v="19"/>
    <d v="2020-12-16T10:55:07"/>
    <n v="217"/>
    <m/>
    <m/>
    <n v="2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4"/>
    <x v="20"/>
    <d v="2020-12-16T10:55:07"/>
    <n v="217"/>
    <n v="2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324"/>
    <x v="21"/>
    <d v="2020-12-16T10:55:0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8"/>
    <d v="2020-12-16T10:55:24"/>
    <n v="7"/>
    <n v="0"/>
    <n v="0"/>
    <n v="2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9"/>
    <d v="2020-12-16T10:55:24"/>
    <n v="28"/>
    <m/>
    <m/>
    <m/>
    <m/>
    <n v="2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10"/>
    <d v="2020-12-16T10:55:24"/>
    <n v="636"/>
    <m/>
    <m/>
    <m/>
    <m/>
    <n v="166"/>
    <n v="244"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24"/>
    <d v="2020-12-16T10:55:24"/>
    <n v="12"/>
    <m/>
    <m/>
    <m/>
    <m/>
    <m/>
    <m/>
    <m/>
    <m/>
    <n v="1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11"/>
    <d v="2020-12-16T10:55:24"/>
    <n v="131"/>
    <m/>
    <m/>
    <m/>
    <m/>
    <m/>
    <m/>
    <m/>
    <n v="57"/>
    <m/>
    <n v="7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325"/>
    <x v="12"/>
    <d v="2020-12-16T10:55:24"/>
    <n v="32"/>
    <m/>
    <n v="0"/>
    <n v="0"/>
    <n v="4"/>
    <n v="2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0"/>
    <x v="20"/>
    <d v="2020-12-16T10:56:28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1"/>
    <x v="7"/>
    <d v="2020-12-16T10:56:48"/>
    <n v="18"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1"/>
    <x v="10"/>
    <d v="2020-12-16T10:56:48"/>
    <n v="60"/>
    <m/>
    <m/>
    <m/>
    <m/>
    <n v="12"/>
    <n v="26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1"/>
    <x v="11"/>
    <d v="2020-12-16T10:56:48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1"/>
    <x v="16"/>
    <d v="2020-12-16T10:56:48"/>
    <n v="43"/>
    <m/>
    <m/>
    <n v="3"/>
    <n v="6"/>
    <n v="6"/>
    <n v="13"/>
    <n v="1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1"/>
    <x v="19"/>
    <d v="2020-12-16T10:56:48"/>
    <n v="69"/>
    <m/>
    <n v="70"/>
    <n v="69"/>
    <m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1"/>
    <x v="20"/>
    <d v="2020-12-16T10:56:48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2"/>
    <x v="28"/>
    <d v="2020-12-16T10:57:07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2"/>
    <x v="3"/>
    <d v="2020-12-16T10:57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2"/>
    <x v="7"/>
    <d v="2020-12-16T10:57:07"/>
    <n v="35"/>
    <m/>
    <n v="1"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2"/>
    <x v="8"/>
    <d v="2020-12-16T10:57:07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2"/>
    <x v="9"/>
    <d v="2020-12-16T10:57:07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2"/>
    <x v="10"/>
    <d v="2020-12-16T10:57:07"/>
    <n v="92"/>
    <m/>
    <m/>
    <m/>
    <m/>
    <n v="18"/>
    <n v="3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2"/>
    <x v="11"/>
    <d v="2020-12-16T10:57:07"/>
    <n v="13"/>
    <m/>
    <m/>
    <m/>
    <m/>
    <m/>
    <m/>
    <m/>
    <n v="8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2"/>
    <x v="12"/>
    <d v="2020-12-16T10:57:07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2"/>
    <x v="14"/>
    <d v="2020-12-16T10:57:07"/>
    <n v="4"/>
    <m/>
    <m/>
    <m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2"/>
    <x v="16"/>
    <d v="2020-12-16T10:57:07"/>
    <n v="75"/>
    <m/>
    <n v="1"/>
    <n v="6"/>
    <n v="11"/>
    <n v="9"/>
    <n v="15"/>
    <n v="22"/>
    <n v="8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2"/>
    <x v="17"/>
    <d v="2020-12-16T10:57:07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2"/>
    <x v="19"/>
    <d v="2020-12-16T10:57:07"/>
    <n v="116"/>
    <m/>
    <n v="50"/>
    <n v="116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2"/>
    <x v="20"/>
    <d v="2020-12-16T10:57:07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404"/>
    <x v="19"/>
    <d v="2020-12-16T11:02:22"/>
    <n v="30"/>
    <n v="0"/>
    <n v="0"/>
    <n v="3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404"/>
    <x v="20"/>
    <d v="2020-12-16T11:02:22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405"/>
    <x v="23"/>
    <d v="2020-12-16T11:02:54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405"/>
    <x v="7"/>
    <d v="2020-12-16T11:02:54"/>
    <n v="40"/>
    <m/>
    <m/>
    <n v="2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407"/>
    <x v="7"/>
    <d v="2020-12-16T11:05:31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407"/>
    <x v="10"/>
    <d v="2020-12-16T11:05:31"/>
    <n v="10"/>
    <m/>
    <m/>
    <m/>
    <m/>
    <n v="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407"/>
    <x v="16"/>
    <d v="2020-12-16T11:05:31"/>
    <n v="6"/>
    <n v="0"/>
    <n v="0"/>
    <n v="1"/>
    <n v="0"/>
    <n v="0"/>
    <n v="2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407"/>
    <x v="18"/>
    <d v="2020-12-16T11:05:31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407"/>
    <x v="19"/>
    <d v="2020-12-16T11:05:31"/>
    <n v="42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407"/>
    <x v="20"/>
    <d v="2020-12-16T11:05:31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407"/>
    <x v="21"/>
    <d v="2020-12-16T11:05:3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09"/>
    <x v="23"/>
    <d v="2020-12-16T11:07:3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326"/>
    <x v="9"/>
    <d v="2020-12-16T10:56:04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326"/>
    <x v="10"/>
    <d v="2020-12-16T10:56:04"/>
    <n v="286"/>
    <m/>
    <m/>
    <m/>
    <m/>
    <n v="46"/>
    <n v="104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326"/>
    <x v="24"/>
    <d v="2020-12-16T10:56:04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326"/>
    <x v="11"/>
    <d v="2020-12-16T10:56:04"/>
    <n v="47"/>
    <m/>
    <m/>
    <m/>
    <m/>
    <m/>
    <m/>
    <m/>
    <n v="17"/>
    <m/>
    <n v="2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326"/>
    <x v="12"/>
    <d v="2020-12-16T10:56:04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326"/>
    <x v="13"/>
    <d v="2020-12-16T10:56:0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326"/>
    <x v="14"/>
    <d v="2020-12-16T10:56:04"/>
    <n v="4"/>
    <m/>
    <m/>
    <m/>
    <m/>
    <m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326"/>
    <x v="15"/>
    <d v="2020-12-16T10:56:0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326"/>
    <x v="16"/>
    <d v="2020-12-16T10:56:04"/>
    <n v="248"/>
    <m/>
    <n v="1"/>
    <n v="30"/>
    <n v="37"/>
    <n v="23"/>
    <n v="52"/>
    <n v="70"/>
    <n v="18"/>
    <m/>
    <n v="1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326"/>
    <x v="17"/>
    <d v="2020-12-16T10:56:0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326"/>
    <x v="26"/>
    <d v="2020-12-16T10:56:04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326"/>
    <x v="27"/>
    <d v="2020-12-16T10:56:0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326"/>
    <x v="19"/>
    <d v="2020-12-16T10:56:04"/>
    <n v="157"/>
    <n v="2"/>
    <n v="88"/>
    <n v="157"/>
    <n v="2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326"/>
    <x v="20"/>
    <d v="2020-12-16T10:56:04"/>
    <n v="157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0"/>
    <x v="6"/>
    <d v="2020-12-16T10:56:2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00"/>
    <x v="7"/>
    <d v="2020-12-16T10:56:28"/>
    <n v="10"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09"/>
    <x v="20"/>
    <d v="2020-12-16T11:07:33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09"/>
    <x v="21"/>
    <d v="2020-12-16T11:07:3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0"/>
    <x v="7"/>
    <d v="2020-12-16T11:11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0"/>
    <x v="10"/>
    <d v="2020-12-16T11:11:07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0"/>
    <x v="11"/>
    <d v="2020-12-16T11:11:07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0"/>
    <x v="16"/>
    <d v="2020-12-16T11:11:07"/>
    <n v="9"/>
    <m/>
    <m/>
    <m/>
    <n v="1"/>
    <n v="1"/>
    <n v="2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0"/>
    <x v="18"/>
    <d v="2020-12-16T11:11:07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0"/>
    <x v="19"/>
    <d v="2020-12-16T11:11:07"/>
    <n v="28"/>
    <m/>
    <n v="28"/>
    <n v="28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0"/>
    <x v="20"/>
    <d v="2020-12-16T11:11:07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0"/>
    <x v="21"/>
    <d v="2020-12-16T11:11:0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1"/>
    <x v="7"/>
    <d v="2020-12-16T11:11:2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1"/>
    <x v="10"/>
    <d v="2020-12-16T11:11:29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1"/>
    <x v="11"/>
    <d v="2020-12-16T11:11:2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1"/>
    <x v="16"/>
    <d v="2020-12-16T11:11:29"/>
    <n v="9"/>
    <m/>
    <m/>
    <n v="1"/>
    <m/>
    <m/>
    <n v="3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1"/>
    <x v="18"/>
    <d v="2020-12-16T11:11:29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1"/>
    <x v="19"/>
    <d v="2020-12-16T11:11:29"/>
    <n v="15"/>
    <m/>
    <n v="20"/>
    <n v="15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1"/>
    <x v="20"/>
    <d v="2020-12-16T11:11:2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4"/>
    <x v="23"/>
    <d v="2020-12-16T11:12:19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4"/>
    <x v="7"/>
    <d v="2020-12-16T11:12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4"/>
    <x v="10"/>
    <d v="2020-12-16T11:12:19"/>
    <n v="18"/>
    <m/>
    <m/>
    <m/>
    <m/>
    <n v="8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4"/>
    <x v="11"/>
    <d v="2020-12-16T11:12:19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4"/>
    <x v="12"/>
    <d v="2020-12-16T11:12:1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4"/>
    <x v="14"/>
    <d v="2020-12-16T11:12:1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4"/>
    <x v="16"/>
    <d v="2020-12-16T11:12:19"/>
    <n v="13"/>
    <m/>
    <m/>
    <n v="1"/>
    <m/>
    <n v="4"/>
    <n v="3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4"/>
    <x v="18"/>
    <d v="2020-12-16T11:12:19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4"/>
    <x v="19"/>
    <d v="2020-12-16T11:12:19"/>
    <n v="43"/>
    <n v="40"/>
    <n v="16"/>
    <n v="43"/>
    <n v="4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4"/>
    <x v="20"/>
    <d v="2020-12-16T11:12:19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4"/>
    <x v="21"/>
    <d v="2020-12-16T11:12:1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5"/>
    <x v="7"/>
    <d v="2020-12-16T11:12:38"/>
    <n v="14"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5"/>
    <x v="10"/>
    <d v="2020-12-16T11:12:38"/>
    <n v="44"/>
    <m/>
    <m/>
    <m/>
    <m/>
    <n v="8"/>
    <n v="2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5"/>
    <x v="11"/>
    <d v="2020-12-16T11:12:3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5"/>
    <x v="16"/>
    <d v="2020-12-16T11:12:38"/>
    <n v="30"/>
    <m/>
    <n v="1"/>
    <n v="3"/>
    <n v="3"/>
    <n v="4"/>
    <n v="10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5"/>
    <x v="18"/>
    <d v="2020-12-16T11:12:38"/>
    <n v="14"/>
    <m/>
    <n v="2"/>
    <n v="1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5"/>
    <x v="19"/>
    <d v="2020-12-16T11:12:38"/>
    <n v="156"/>
    <m/>
    <n v="11"/>
    <n v="156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5"/>
    <x v="20"/>
    <d v="2020-12-16T11:12:38"/>
    <n v="15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5"/>
    <x v="21"/>
    <d v="2020-12-16T11:12:3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6"/>
    <x v="28"/>
    <d v="2020-12-16T11:13:10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6"/>
    <x v="7"/>
    <d v="2020-12-16T11:13:10"/>
    <n v="24"/>
    <m/>
    <m/>
    <n v="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6"/>
    <x v="8"/>
    <d v="2020-12-16T11:13:1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6"/>
    <x v="9"/>
    <d v="2020-12-16T11:13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7"/>
    <x v="3"/>
    <d v="2020-12-16T11:14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7"/>
    <x v="7"/>
    <d v="2020-12-16T11:14:21"/>
    <n v="10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7"/>
    <x v="10"/>
    <d v="2020-12-16T11:14:21"/>
    <n v="30"/>
    <m/>
    <m/>
    <m/>
    <m/>
    <n v="4"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7"/>
    <x v="11"/>
    <d v="2020-12-16T11:14:21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7"/>
    <x v="16"/>
    <d v="2020-12-16T11:14:21"/>
    <n v="22"/>
    <m/>
    <m/>
    <n v="1"/>
    <n v="4"/>
    <n v="2"/>
    <n v="8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7"/>
    <x v="17"/>
    <d v="2020-12-16T11:14:2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7"/>
    <x v="25"/>
    <d v="2020-12-16T11:14:2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7"/>
    <x v="18"/>
    <d v="2020-12-16T11:14:21"/>
    <n v="8"/>
    <m/>
    <n v="13"/>
    <n v="8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405"/>
    <x v="9"/>
    <d v="2020-12-16T11:02:5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405"/>
    <x v="10"/>
    <d v="2020-12-16T11:02:54"/>
    <n v="108"/>
    <m/>
    <m/>
    <m/>
    <m/>
    <n v="14"/>
    <n v="6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405"/>
    <x v="11"/>
    <d v="2020-12-16T11:02:54"/>
    <n v="7"/>
    <m/>
    <m/>
    <m/>
    <m/>
    <m/>
    <m/>
    <m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405"/>
    <x v="12"/>
    <d v="2020-12-16T11:02:54"/>
    <n v="6"/>
    <m/>
    <m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405"/>
    <x v="14"/>
    <d v="2020-12-16T11:02:54"/>
    <n v="3"/>
    <m/>
    <m/>
    <n v="1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405"/>
    <x v="16"/>
    <d v="2020-12-16T11:02:54"/>
    <n v="80"/>
    <n v="0"/>
    <n v="0"/>
    <n v="13"/>
    <n v="7"/>
    <n v="7"/>
    <n v="31"/>
    <n v="16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405"/>
    <x v="18"/>
    <d v="2020-12-16T11:02:54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405"/>
    <x v="19"/>
    <d v="2020-12-16T11:02:54"/>
    <n v="74"/>
    <n v="0"/>
    <n v="31"/>
    <n v="74"/>
    <n v="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405"/>
    <x v="20"/>
    <d v="2020-12-16T11:02:54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105405"/>
    <x v="21"/>
    <d v="2020-12-16T11:02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09"/>
    <x v="10"/>
    <d v="2020-12-16T11:07:33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09"/>
    <x v="12"/>
    <d v="2020-12-16T11:07:3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09"/>
    <x v="14"/>
    <d v="2020-12-16T11:07:3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09"/>
    <x v="16"/>
    <d v="2020-12-16T11:07:33"/>
    <n v="4"/>
    <m/>
    <m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09"/>
    <x v="18"/>
    <d v="2020-12-16T11:07:33"/>
    <n v="3"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09"/>
    <x v="19"/>
    <d v="2020-12-16T11:07:33"/>
    <n v="14"/>
    <m/>
    <n v="15"/>
    <n v="14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9"/>
    <x v="16"/>
    <d v="2020-12-16T11:37:48"/>
    <n v="3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9"/>
    <x v="18"/>
    <d v="2020-12-16T11:37:48"/>
    <n v="5"/>
    <m/>
    <n v="0"/>
    <n v="5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9"/>
    <x v="19"/>
    <d v="2020-12-16T11:37:48"/>
    <n v="45"/>
    <n v="1"/>
    <n v="1"/>
    <n v="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9"/>
    <x v="20"/>
    <d v="2020-12-16T11:37:48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9"/>
    <x v="21"/>
    <d v="2020-12-16T11:37:4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22"/>
    <x v="7"/>
    <d v="2020-12-16T11:38:21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22"/>
    <x v="10"/>
    <d v="2020-12-16T11:38:21"/>
    <n v="12"/>
    <m/>
    <m/>
    <m/>
    <m/>
    <n v="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22"/>
    <x v="16"/>
    <d v="2020-12-16T11:38:21"/>
    <n v="11"/>
    <m/>
    <m/>
    <n v="3"/>
    <n v="2"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22"/>
    <x v="25"/>
    <d v="2020-12-16T11:38:2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22"/>
    <x v="18"/>
    <d v="2020-12-16T11:38:21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22"/>
    <x v="19"/>
    <d v="2020-12-16T11:38:21"/>
    <n v="38"/>
    <n v="1"/>
    <m/>
    <n v="3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22"/>
    <x v="20"/>
    <d v="2020-12-16T11:38:21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22"/>
    <x v="21"/>
    <d v="2020-12-16T11:38:21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5"/>
    <x v="7"/>
    <d v="2020-12-16T11:38:44"/>
    <n v="8"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5"/>
    <x v="10"/>
    <d v="2020-12-16T11:38:44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5"/>
    <x v="16"/>
    <d v="2020-12-16T11:38:44"/>
    <n v="8"/>
    <m/>
    <n v="1"/>
    <n v="2"/>
    <n v="1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5"/>
    <x v="25"/>
    <d v="2020-12-16T11:38:4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5"/>
    <x v="19"/>
    <d v="2020-12-16T11:38:44"/>
    <n v="11"/>
    <n v="0"/>
    <n v="2"/>
    <n v="11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5"/>
    <x v="20"/>
    <d v="2020-12-16T11:38:44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7"/>
    <x v="7"/>
    <d v="2020-12-16T11:39:1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7"/>
    <x v="9"/>
    <d v="2020-12-16T11:39:1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7"/>
    <x v="10"/>
    <d v="2020-12-16T11:39:17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7"/>
    <x v="12"/>
    <d v="2020-12-16T11:39:1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7"/>
    <x v="14"/>
    <d v="2020-12-16T11:39:17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7"/>
    <x v="16"/>
    <d v="2020-12-16T11:39:17"/>
    <n v="7"/>
    <m/>
    <m/>
    <m/>
    <n v="1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7"/>
    <x v="25"/>
    <d v="2020-12-16T11:39:17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7"/>
    <x v="19"/>
    <d v="2020-12-16T11:39:17"/>
    <n v="13"/>
    <m/>
    <n v="4"/>
    <n v="1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7"/>
    <x v="20"/>
    <d v="2020-12-16T11:39:17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8"/>
    <x v="7"/>
    <d v="2020-12-16T11:39:58"/>
    <n v="10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8"/>
    <x v="10"/>
    <d v="2020-12-16T11:39:58"/>
    <n v="30"/>
    <m/>
    <m/>
    <m/>
    <m/>
    <n v="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8"/>
    <x v="11"/>
    <d v="2020-12-16T11:39:5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8"/>
    <x v="16"/>
    <d v="2020-12-16T11:39:58"/>
    <n v="21"/>
    <m/>
    <m/>
    <n v="1"/>
    <n v="4"/>
    <n v="3"/>
    <n v="6"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0"/>
    <x v="12"/>
    <d v="2020-12-16T11:40:4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0"/>
    <x v="14"/>
    <d v="2020-12-16T11:40:43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0"/>
    <x v="16"/>
    <d v="2020-12-16T11:40:43"/>
    <n v="10"/>
    <m/>
    <m/>
    <m/>
    <n v="2"/>
    <n v="1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0"/>
    <x v="19"/>
    <d v="2020-12-16T11:40:43"/>
    <n v="7"/>
    <n v="0"/>
    <n v="0"/>
    <n v="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0"/>
    <x v="20"/>
    <d v="2020-12-16T11:40:43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1"/>
    <x v="10"/>
    <d v="2020-12-16T11:41:10"/>
    <n v="10"/>
    <m/>
    <m/>
    <m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1"/>
    <x v="11"/>
    <d v="2020-12-16T11:41:1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1"/>
    <x v="16"/>
    <d v="2020-12-16T11:41:10"/>
    <n v="6"/>
    <m/>
    <m/>
    <m/>
    <m/>
    <n v="2"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1"/>
    <x v="18"/>
    <d v="2020-12-16T11:41:10"/>
    <n v="1"/>
    <m/>
    <n v="4"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1"/>
    <x v="19"/>
    <d v="2020-12-16T11:41:10"/>
    <n v="9"/>
    <m/>
    <n v="2"/>
    <n v="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1"/>
    <x v="20"/>
    <d v="2020-12-16T11:41:1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1"/>
    <x v="21"/>
    <d v="2020-12-16T11:41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2"/>
    <x v="7"/>
    <d v="2020-12-16T11:41:3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2"/>
    <x v="10"/>
    <d v="2020-12-16T11:41:36"/>
    <n v="16"/>
    <m/>
    <m/>
    <m/>
    <m/>
    <n v="6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2"/>
    <x v="11"/>
    <d v="2020-12-16T11:41:36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2"/>
    <x v="16"/>
    <d v="2020-12-16T11:41:36"/>
    <n v="12"/>
    <m/>
    <m/>
    <m/>
    <n v="1"/>
    <n v="3"/>
    <n v="3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6"/>
    <x v="10"/>
    <d v="2020-12-16T11:13:10"/>
    <n v="56"/>
    <m/>
    <m/>
    <m/>
    <m/>
    <n v="14"/>
    <n v="2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6"/>
    <x v="11"/>
    <d v="2020-12-16T11:13:10"/>
    <n v="17"/>
    <m/>
    <m/>
    <m/>
    <m/>
    <m/>
    <m/>
    <m/>
    <n v="3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6"/>
    <x v="12"/>
    <d v="2020-12-16T11:13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6"/>
    <x v="14"/>
    <d v="2020-12-16T11:13:1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6"/>
    <x v="16"/>
    <d v="2020-12-16T11:13:10"/>
    <n v="50"/>
    <m/>
    <m/>
    <n v="2"/>
    <n v="10"/>
    <n v="7"/>
    <n v="11"/>
    <n v="10"/>
    <n v="3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6"/>
    <x v="25"/>
    <d v="2020-12-16T11:13:10"/>
    <n v="2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6"/>
    <x v="26"/>
    <d v="2020-12-16T11:13:1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6"/>
    <x v="27"/>
    <d v="2020-12-16T11:13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6"/>
    <x v="18"/>
    <d v="2020-12-16T11:13:10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6"/>
    <x v="19"/>
    <d v="2020-12-16T11:13:10"/>
    <n v="106"/>
    <n v="1"/>
    <n v="30"/>
    <n v="106"/>
    <n v="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6"/>
    <x v="20"/>
    <d v="2020-12-16T11:13:10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6"/>
    <x v="21"/>
    <d v="2020-12-16T11:13:1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7"/>
    <x v="19"/>
    <d v="2020-12-16T11:14:21"/>
    <n v="88"/>
    <m/>
    <n v="22"/>
    <n v="88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7"/>
    <x v="20"/>
    <d v="2020-12-16T11:14:21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7"/>
    <x v="21"/>
    <d v="2020-12-16T11:14:2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19"/>
    <x v="10"/>
    <d v="2020-12-16T11:37:48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8"/>
    <x v="46"/>
    <d v="2020-12-16T11:39:58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8"/>
    <x v="18"/>
    <d v="2020-12-16T11:39:58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8"/>
    <x v="19"/>
    <d v="2020-12-16T11:39:58"/>
    <n v="30"/>
    <m/>
    <n v="63"/>
    <n v="30"/>
    <m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8"/>
    <x v="20"/>
    <d v="2020-12-16T11:39:58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28"/>
    <x v="33"/>
    <d v="2020-12-16T11:39:58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0"/>
    <x v="7"/>
    <d v="2020-12-16T11:40:4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0"/>
    <x v="9"/>
    <d v="2020-12-16T11:40:4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0"/>
    <x v="10"/>
    <d v="2020-12-16T11:40:43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2"/>
    <x v="18"/>
    <d v="2020-12-16T11:41:36"/>
    <n v="2"/>
    <n v="0"/>
    <n v="1"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2"/>
    <x v="19"/>
    <d v="2020-12-16T11:41:36"/>
    <n v="17"/>
    <n v="0"/>
    <n v="8"/>
    <n v="17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2"/>
    <x v="20"/>
    <d v="2020-12-16T11:41:36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2"/>
    <x v="21"/>
    <d v="2020-12-16T11:41:3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3"/>
    <x v="9"/>
    <d v="2020-12-16T11:42:3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3"/>
    <x v="10"/>
    <d v="2020-12-16T11:42:3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3"/>
    <x v="12"/>
    <d v="2020-12-16T11:42:3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3"/>
    <x v="14"/>
    <d v="2020-12-16T11:42:3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4"/>
    <x v="5"/>
    <d v="2020-12-16T11:43:1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4"/>
    <x v="7"/>
    <d v="2020-12-16T11:43:13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4"/>
    <x v="9"/>
    <d v="2020-12-16T11:43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4"/>
    <x v="10"/>
    <d v="2020-12-16T11:43:13"/>
    <n v="22"/>
    <m/>
    <m/>
    <m/>
    <m/>
    <n v="1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4"/>
    <x v="12"/>
    <d v="2020-12-16T11:43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4"/>
    <x v="14"/>
    <d v="2020-12-16T11:43:13"/>
    <n v="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4"/>
    <x v="16"/>
    <d v="2020-12-16T11:43:13"/>
    <n v="15"/>
    <m/>
    <m/>
    <n v="2"/>
    <n v="2"/>
    <n v="5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4"/>
    <x v="25"/>
    <d v="2020-12-16T11:43:13"/>
    <n v="1"/>
    <m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5"/>
    <x v="16"/>
    <d v="2020-12-16T11:43:30"/>
    <n v="32"/>
    <m/>
    <m/>
    <m/>
    <n v="2"/>
    <n v="4"/>
    <n v="6"/>
    <n v="10"/>
    <n v="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5"/>
    <x v="19"/>
    <d v="2020-12-16T11:43:30"/>
    <n v="15"/>
    <m/>
    <n v="52"/>
    <n v="15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5"/>
    <x v="20"/>
    <d v="2020-12-16T11:43:30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6"/>
    <x v="10"/>
    <d v="2020-12-16T11:44:0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6"/>
    <x v="16"/>
    <d v="2020-12-16T11:44:0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6"/>
    <x v="19"/>
    <d v="2020-12-16T11:44:00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6"/>
    <x v="20"/>
    <d v="2020-12-16T11:44:0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37"/>
    <x v="23"/>
    <d v="2020-12-16T11:44:2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37"/>
    <x v="7"/>
    <d v="2020-12-16T11:44:28"/>
    <n v="14"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37"/>
    <x v="9"/>
    <d v="2020-12-16T11:44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37"/>
    <x v="10"/>
    <d v="2020-12-16T11:44:28"/>
    <n v="24"/>
    <m/>
    <m/>
    <m/>
    <m/>
    <n v="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37"/>
    <x v="11"/>
    <d v="2020-12-16T11:44:2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37"/>
    <x v="12"/>
    <d v="2020-12-16T11:44:28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37"/>
    <x v="14"/>
    <d v="2020-12-16T11:44:28"/>
    <n v="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37"/>
    <x v="16"/>
    <d v="2020-12-16T11:44:28"/>
    <n v="20"/>
    <m/>
    <m/>
    <n v="5"/>
    <n v="2"/>
    <n v="2"/>
    <n v="5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37"/>
    <x v="25"/>
    <d v="2020-12-16T11:44:2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37"/>
    <x v="18"/>
    <d v="2020-12-16T11:44:28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37"/>
    <x v="19"/>
    <d v="2020-12-16T11:44:28"/>
    <n v="69"/>
    <n v="3"/>
    <n v="11"/>
    <n v="69"/>
    <n v="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37"/>
    <x v="20"/>
    <d v="2020-12-16T11:44:28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37"/>
    <x v="21"/>
    <d v="2020-12-16T11:44:28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39"/>
    <x v="7"/>
    <d v="2020-12-16T11:44:57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39"/>
    <x v="10"/>
    <d v="2020-12-16T11:44:57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39"/>
    <x v="11"/>
    <d v="2020-12-16T11:44:5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39"/>
    <x v="16"/>
    <d v="2020-12-16T11:44:57"/>
    <n v="7"/>
    <m/>
    <m/>
    <n v="2"/>
    <n v="1"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3"/>
    <x v="16"/>
    <d v="2020-12-16T11:42:3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3"/>
    <x v="26"/>
    <d v="2020-12-16T11:42:3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3"/>
    <x v="27"/>
    <d v="2020-12-16T11:42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3"/>
    <x v="18"/>
    <d v="2020-12-16T11:42:3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3"/>
    <x v="19"/>
    <d v="2020-12-16T11:42:31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3"/>
    <x v="20"/>
    <d v="2020-12-16T11:42:3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3"/>
    <x v="21"/>
    <d v="2020-12-16T11:42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4"/>
    <x v="18"/>
    <d v="2020-12-16T11:43:1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4"/>
    <x v="19"/>
    <d v="2020-12-16T11:43:13"/>
    <n v="18"/>
    <m/>
    <n v="54"/>
    <n v="18"/>
    <m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4"/>
    <x v="20"/>
    <d v="2020-12-16T11:43:13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34"/>
    <x v="21"/>
    <d v="2020-12-16T11:43:1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5"/>
    <x v="22"/>
    <d v="2020-12-16T11:43:3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5"/>
    <x v="7"/>
    <d v="2020-12-16T11:43:3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5"/>
    <x v="10"/>
    <d v="2020-12-16T11:43:30"/>
    <n v="40"/>
    <m/>
    <m/>
    <m/>
    <m/>
    <n v="8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5"/>
    <x v="11"/>
    <d v="2020-12-16T11:43:30"/>
    <n v="11"/>
    <m/>
    <m/>
    <m/>
    <m/>
    <m/>
    <m/>
    <m/>
    <n v="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35"/>
    <x v="13"/>
    <d v="2020-12-16T11:43:3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39"/>
    <x v="18"/>
    <d v="2020-12-16T11:44:57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39"/>
    <x v="19"/>
    <d v="2020-12-16T11:44:57"/>
    <n v="41"/>
    <m/>
    <n v="19"/>
    <n v="41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39"/>
    <x v="20"/>
    <d v="2020-12-16T11:44:57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439"/>
    <x v="21"/>
    <d v="2020-12-16T11:44:5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440"/>
    <x v="19"/>
    <d v="2020-12-16T11:45:34"/>
    <n v="48"/>
    <m/>
    <n v="3"/>
    <n v="48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440"/>
    <x v="20"/>
    <d v="2020-12-16T11:45:34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41"/>
    <x v="10"/>
    <d v="2020-12-16T11:45:53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41"/>
    <x v="11"/>
    <d v="2020-12-16T11:45:53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41"/>
    <x v="16"/>
    <d v="2020-12-16T11:45:53"/>
    <n v="12"/>
    <m/>
    <m/>
    <m/>
    <m/>
    <n v="1"/>
    <n v="3"/>
    <n v="3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41"/>
    <x v="18"/>
    <d v="2020-12-16T11:45:53"/>
    <n v="15"/>
    <m/>
    <n v="1"/>
    <n v="1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41"/>
    <x v="19"/>
    <d v="2020-12-16T11:45:53"/>
    <n v="66"/>
    <m/>
    <n v="19"/>
    <n v="66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41"/>
    <x v="20"/>
    <d v="2020-12-16T11:45:53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41"/>
    <x v="21"/>
    <d v="2020-12-16T11:45:53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442"/>
    <x v="10"/>
    <d v="2020-12-16T11:46:26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442"/>
    <x v="16"/>
    <d v="2020-12-16T11:46:26"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442"/>
    <x v="26"/>
    <d v="2020-12-16T11:46:2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442"/>
    <x v="27"/>
    <d v="2020-12-16T11:46:2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442"/>
    <x v="18"/>
    <d v="2020-12-16T11:46:2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442"/>
    <x v="19"/>
    <d v="2020-12-16T11:46:26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442"/>
    <x v="20"/>
    <d v="2020-12-16T11:46:26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442"/>
    <x v="21"/>
    <d v="2020-12-16T11:46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3"/>
    <x v="7"/>
    <d v="2020-12-16T11:48:07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3"/>
    <x v="10"/>
    <d v="2020-12-16T11:48:07"/>
    <n v="25"/>
    <m/>
    <m/>
    <m/>
    <m/>
    <n v="4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3"/>
    <x v="11"/>
    <d v="2020-12-16T11:48:07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3"/>
    <x v="16"/>
    <d v="2020-12-16T11:48:07"/>
    <n v="21"/>
    <m/>
    <m/>
    <m/>
    <n v="4"/>
    <n v="2"/>
    <n v="6"/>
    <n v="5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3"/>
    <x v="18"/>
    <d v="2020-12-16T11:48:07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3"/>
    <x v="19"/>
    <d v="2020-12-16T11:48:07"/>
    <n v="115"/>
    <m/>
    <m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3"/>
    <x v="20"/>
    <d v="2020-12-16T11:48:07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3"/>
    <x v="21"/>
    <d v="2020-12-16T11:48:0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4"/>
    <x v="3"/>
    <d v="2020-12-16T11:48:25"/>
    <n v="6"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4"/>
    <x v="7"/>
    <d v="2020-12-16T11:48:25"/>
    <n v="10"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4"/>
    <x v="10"/>
    <d v="2020-12-16T11:48:25"/>
    <n v="22"/>
    <m/>
    <m/>
    <m/>
    <m/>
    <n v="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4"/>
    <x v="11"/>
    <d v="2020-12-16T11:48:25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4"/>
    <x v="16"/>
    <d v="2020-12-16T11:48:25"/>
    <n v="21"/>
    <m/>
    <n v="1"/>
    <n v="1"/>
    <n v="3"/>
    <n v="3"/>
    <n v="3"/>
    <n v="5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4"/>
    <x v="17"/>
    <d v="2020-12-16T11:48:25"/>
    <n v="3"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4"/>
    <x v="18"/>
    <d v="2020-12-16T11:48:25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4"/>
    <x v="19"/>
    <d v="2020-12-16T11:48:25"/>
    <n v="37"/>
    <m/>
    <m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4"/>
    <x v="20"/>
    <d v="2020-12-16T11:48:25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4"/>
    <x v="21"/>
    <d v="2020-12-16T11:48:25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5"/>
    <x v="7"/>
    <d v="2020-12-16T11:49:10"/>
    <n v="12"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5"/>
    <x v="10"/>
    <d v="2020-12-16T11:49:10"/>
    <n v="50"/>
    <m/>
    <m/>
    <m/>
    <m/>
    <n v="4"/>
    <n v="2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5"/>
    <x v="11"/>
    <d v="2020-12-16T11:49:10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5"/>
    <x v="16"/>
    <d v="2020-12-16T11:49:10"/>
    <n v="34"/>
    <m/>
    <m/>
    <n v="1"/>
    <n v="5"/>
    <n v="2"/>
    <n v="11"/>
    <n v="1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5"/>
    <x v="18"/>
    <d v="2020-12-16T11:49:10"/>
    <n v="3"/>
    <m/>
    <n v="2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5"/>
    <x v="19"/>
    <d v="2020-12-16T11:49:10"/>
    <n v="41"/>
    <m/>
    <n v="13"/>
    <n v="41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5"/>
    <x v="20"/>
    <d v="2020-12-16T11:49:10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5"/>
    <x v="21"/>
    <d v="2020-12-16T11:49:1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6"/>
    <x v="10"/>
    <d v="2020-12-16T11:49:33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6"/>
    <x v="16"/>
    <d v="2020-12-16T11:49:3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6"/>
    <x v="18"/>
    <d v="2020-12-16T11:49:3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6"/>
    <x v="19"/>
    <d v="2020-12-16T11:49:3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6"/>
    <x v="20"/>
    <d v="2020-12-16T11:49:3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6"/>
    <x v="21"/>
    <d v="2020-12-16T11:49:3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7"/>
    <x v="7"/>
    <d v="2020-12-16T11:50:01"/>
    <n v="14"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7"/>
    <x v="10"/>
    <d v="2020-12-16T11:50:01"/>
    <n v="50"/>
    <m/>
    <m/>
    <m/>
    <m/>
    <n v="12"/>
    <n v="2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7"/>
    <x v="11"/>
    <d v="2020-12-16T11:50:01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8"/>
    <x v="7"/>
    <d v="2020-12-16T11:50:26"/>
    <n v="10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8"/>
    <x v="10"/>
    <d v="2020-12-16T11:50:26"/>
    <n v="21"/>
    <m/>
    <m/>
    <m/>
    <m/>
    <n v="2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8"/>
    <x v="24"/>
    <d v="2020-12-16T11:50:2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8"/>
    <x v="11"/>
    <d v="2020-12-16T11:50:26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8"/>
    <x v="14"/>
    <d v="2020-12-16T11:50:26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8"/>
    <x v="16"/>
    <d v="2020-12-16T11:50:26"/>
    <n v="19"/>
    <m/>
    <m/>
    <n v="1"/>
    <n v="4"/>
    <n v="1"/>
    <n v="4"/>
    <n v="6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8"/>
    <x v="18"/>
    <d v="2020-12-16T11:50:26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8"/>
    <x v="19"/>
    <d v="2020-12-16T11:50:26"/>
    <n v="49"/>
    <m/>
    <n v="1"/>
    <n v="4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9"/>
    <x v="7"/>
    <d v="2020-12-16T11:51:2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9"/>
    <x v="9"/>
    <d v="2020-12-16T11:51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9"/>
    <x v="11"/>
    <d v="2020-12-16T11:51:2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9"/>
    <x v="12"/>
    <d v="2020-12-16T11:51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9"/>
    <x v="14"/>
    <d v="2020-12-16T11:51:28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9"/>
    <x v="16"/>
    <d v="2020-12-16T11:51:28"/>
    <n v="2"/>
    <m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9"/>
    <x v="18"/>
    <d v="2020-12-16T11:51:2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9"/>
    <x v="19"/>
    <d v="2020-12-16T11:51:28"/>
    <n v="26"/>
    <m/>
    <n v="2"/>
    <n v="2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9"/>
    <x v="21"/>
    <d v="2020-12-16T11:51:2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50"/>
    <x v="7"/>
    <d v="2020-12-16T11:51:58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50"/>
    <x v="10"/>
    <d v="2020-12-16T11:51:58"/>
    <n v="28"/>
    <m/>
    <m/>
    <m/>
    <m/>
    <n v="10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50"/>
    <x v="16"/>
    <d v="2020-12-16T11:51:58"/>
    <n v="17"/>
    <m/>
    <m/>
    <m/>
    <n v="3"/>
    <n v="5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50"/>
    <x v="18"/>
    <d v="2020-12-16T11:51:58"/>
    <n v="24"/>
    <m/>
    <n v="2"/>
    <n v="2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50"/>
    <x v="19"/>
    <d v="2020-12-16T11:51:58"/>
    <n v="215"/>
    <n v="2"/>
    <n v="26"/>
    <n v="215"/>
    <n v="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50"/>
    <x v="20"/>
    <d v="2020-12-16T11:51:58"/>
    <n v="215"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50"/>
    <x v="21"/>
    <d v="2020-12-16T11:51:5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2"/>
    <x v="3"/>
    <d v="2020-12-16T11:52:4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2"/>
    <x v="23"/>
    <d v="2020-12-16T11:52:43"/>
    <n v="5"/>
    <m/>
    <n v="2"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2"/>
    <x v="7"/>
    <d v="2020-12-16T11:52:43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2"/>
    <x v="10"/>
    <d v="2020-12-16T11:52:43"/>
    <n v="50"/>
    <m/>
    <m/>
    <m/>
    <m/>
    <n v="10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2"/>
    <x v="24"/>
    <d v="2020-12-16T11:52:43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2"/>
    <x v="14"/>
    <d v="2020-12-16T11:52:43"/>
    <n v="3"/>
    <m/>
    <m/>
    <n v="1"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2"/>
    <x v="16"/>
    <d v="2020-12-16T11:52:43"/>
    <n v="38"/>
    <m/>
    <m/>
    <n v="3"/>
    <n v="5"/>
    <n v="1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2"/>
    <x v="17"/>
    <d v="2020-12-16T11:52:4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2"/>
    <x v="18"/>
    <d v="2020-12-16T11:52:43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2"/>
    <x v="19"/>
    <d v="2020-12-16T11:52:43"/>
    <n v="39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2"/>
    <x v="20"/>
    <d v="2020-12-16T11:52:43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2"/>
    <x v="21"/>
    <d v="2020-12-16T11:52:43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3"/>
    <x v="3"/>
    <d v="2020-12-16T11:53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3"/>
    <x v="7"/>
    <d v="2020-12-16T11:53:07"/>
    <n v="38"/>
    <m/>
    <m/>
    <n v="2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3"/>
    <x v="10"/>
    <d v="2020-12-16T11:53:07"/>
    <n v="104"/>
    <m/>
    <m/>
    <m/>
    <m/>
    <n v="12"/>
    <n v="44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3"/>
    <x v="11"/>
    <d v="2020-12-16T11:53:07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3"/>
    <x v="16"/>
    <d v="2020-12-16T11:53:07"/>
    <n v="75"/>
    <m/>
    <m/>
    <n v="10"/>
    <n v="9"/>
    <n v="6"/>
    <n v="22"/>
    <n v="24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3"/>
    <x v="17"/>
    <d v="2020-12-16T11:53:07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3"/>
    <x v="18"/>
    <d v="2020-12-16T11:53:07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3"/>
    <x v="19"/>
    <d v="2020-12-16T11:53:07"/>
    <n v="101"/>
    <m/>
    <m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3"/>
    <x v="20"/>
    <d v="2020-12-16T11:53:07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3"/>
    <x v="21"/>
    <d v="2020-12-16T11:53:0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4"/>
    <x v="7"/>
    <d v="2020-12-16T11:55:0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4"/>
    <x v="10"/>
    <d v="2020-12-16T11:55:0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5"/>
    <x v="23"/>
    <d v="2020-12-16T11:55:52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5"/>
    <x v="7"/>
    <d v="2020-12-16T11:55:52"/>
    <n v="22"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5"/>
    <x v="10"/>
    <d v="2020-12-16T11:55:52"/>
    <n v="50"/>
    <m/>
    <m/>
    <m/>
    <m/>
    <n v="6"/>
    <n v="2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5"/>
    <x v="11"/>
    <d v="2020-12-16T11:55:52"/>
    <n v="10"/>
    <m/>
    <m/>
    <m/>
    <m/>
    <m/>
    <m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5"/>
    <x v="12"/>
    <d v="2020-12-16T11:55:5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5"/>
    <x v="14"/>
    <d v="2020-12-16T11:55:5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5"/>
    <x v="16"/>
    <d v="2020-12-16T11:55:52"/>
    <n v="44"/>
    <m/>
    <m/>
    <n v="6"/>
    <n v="5"/>
    <n v="3"/>
    <n v="13"/>
    <n v="9"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5"/>
    <x v="18"/>
    <d v="2020-12-16T11:55:5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7"/>
    <x v="16"/>
    <d v="2020-12-16T11:50:01"/>
    <n v="37"/>
    <m/>
    <m/>
    <n v="2"/>
    <n v="5"/>
    <n v="6"/>
    <n v="10"/>
    <n v="9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7"/>
    <x v="18"/>
    <d v="2020-12-16T11:50:0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7"/>
    <x v="19"/>
    <d v="2020-12-16T11:50:01"/>
    <n v="42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7"/>
    <x v="20"/>
    <d v="2020-12-16T11:50:01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7"/>
    <x v="21"/>
    <d v="2020-12-16T11:50:0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8"/>
    <x v="20"/>
    <d v="2020-12-16T11:50:26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8"/>
    <x v="21"/>
    <d v="2020-12-16T11:50:2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49"/>
    <x v="20"/>
    <d v="2020-12-16T11:51:28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50"/>
    <x v="35"/>
    <d v="2020-12-16T11:51:5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50"/>
    <x v="36"/>
    <d v="2020-12-16T11:51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51"/>
    <x v="10"/>
    <d v="2020-12-16T11:52:19"/>
    <n v="5"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51"/>
    <x v="16"/>
    <d v="2020-12-16T11:52:19"/>
    <n v="3"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51"/>
    <x v="18"/>
    <d v="2020-12-16T11:52:19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51"/>
    <x v="19"/>
    <d v="2020-12-16T11:52:19"/>
    <n v="65"/>
    <m/>
    <n v="18"/>
    <n v="65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51"/>
    <x v="20"/>
    <d v="2020-12-16T11:52:19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51"/>
    <x v="21"/>
    <d v="2020-12-16T11:52:1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4"/>
    <x v="16"/>
    <d v="2020-12-16T11:55:04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4"/>
    <x v="18"/>
    <d v="2020-12-16T11:55:04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4"/>
    <x v="19"/>
    <d v="2020-12-16T11:55:04"/>
    <n v="51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4"/>
    <x v="20"/>
    <d v="2020-12-16T11:55:04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4"/>
    <x v="21"/>
    <d v="2020-12-16T11:55:0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5"/>
    <x v="19"/>
    <d v="2020-12-16T11:55:52"/>
    <n v="59"/>
    <m/>
    <m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5"/>
    <x v="20"/>
    <d v="2020-12-16T11:55:52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5"/>
    <x v="21"/>
    <d v="2020-12-16T11:55:5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6"/>
    <x v="7"/>
    <d v="2020-12-16T11:56:08"/>
    <n v="18"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6"/>
    <x v="10"/>
    <d v="2020-12-16T11:56:08"/>
    <n v="54"/>
    <m/>
    <m/>
    <m/>
    <m/>
    <n v="8"/>
    <n v="2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6"/>
    <x v="11"/>
    <d v="2020-12-16T11:56:08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6"/>
    <x v="16"/>
    <d v="2020-12-16T11:56:08"/>
    <n v="41"/>
    <m/>
    <m/>
    <n v="3"/>
    <n v="6"/>
    <n v="4"/>
    <n v="12"/>
    <n v="11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6"/>
    <x v="18"/>
    <d v="2020-12-16T11:56:0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6"/>
    <x v="19"/>
    <d v="2020-12-16T11:56:08"/>
    <n v="47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6"/>
    <x v="20"/>
    <d v="2020-12-16T11:56:08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6"/>
    <x v="21"/>
    <d v="2020-12-16T11:56:0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7"/>
    <x v="7"/>
    <d v="2020-12-16T11:56:47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7"/>
    <x v="9"/>
    <d v="2020-12-16T11:56:4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7"/>
    <x v="10"/>
    <d v="2020-12-16T11:56:47"/>
    <n v="13"/>
    <m/>
    <m/>
    <m/>
    <m/>
    <n v="2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7"/>
    <x v="11"/>
    <d v="2020-12-16T11:56:47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7"/>
    <x v="12"/>
    <d v="2020-12-16T11:56:4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7"/>
    <x v="14"/>
    <d v="2020-12-16T11:56:47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7"/>
    <x v="16"/>
    <d v="2020-12-16T11:56:47"/>
    <n v="14"/>
    <m/>
    <m/>
    <n v="2"/>
    <n v="2"/>
    <n v="1"/>
    <n v="2"/>
    <n v="4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7"/>
    <x v="18"/>
    <d v="2020-12-16T11:56:47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8"/>
    <x v="11"/>
    <d v="2020-12-16T11:57:09"/>
    <n v="15"/>
    <m/>
    <m/>
    <m/>
    <m/>
    <m/>
    <m/>
    <m/>
    <n v="5"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8"/>
    <x v="12"/>
    <d v="2020-12-16T11:57:0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8"/>
    <x v="14"/>
    <d v="2020-12-16T11:57:09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8"/>
    <x v="16"/>
    <d v="2020-12-16T11:57:09"/>
    <n v="71"/>
    <m/>
    <n v="2"/>
    <n v="15"/>
    <n v="6"/>
    <n v="2"/>
    <n v="18"/>
    <n v="17"/>
    <n v="5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8"/>
    <x v="17"/>
    <d v="2020-12-16T11:57:09"/>
    <n v="3"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8"/>
    <x v="18"/>
    <d v="2020-12-16T11:57:09"/>
    <n v="7"/>
    <m/>
    <n v="4"/>
    <n v="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8"/>
    <x v="19"/>
    <d v="2020-12-16T11:57:09"/>
    <n v="156"/>
    <m/>
    <n v="27"/>
    <n v="156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8"/>
    <x v="20"/>
    <d v="2020-12-16T11:57:09"/>
    <n v="15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8"/>
    <x v="21"/>
    <d v="2020-12-16T11:57:0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59"/>
    <x v="7"/>
    <d v="2020-12-16T11:57:3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59"/>
    <x v="10"/>
    <d v="2020-12-16T11:57:33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59"/>
    <x v="11"/>
    <d v="2020-12-16T11:57:33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59"/>
    <x v="16"/>
    <d v="2020-12-16T11:57:33"/>
    <n v="12"/>
    <m/>
    <m/>
    <n v="2"/>
    <m/>
    <n v="1"/>
    <n v="3"/>
    <n v="3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59"/>
    <x v="26"/>
    <d v="2020-12-16T11:57:33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59"/>
    <x v="27"/>
    <d v="2020-12-16T11:57:3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59"/>
    <x v="19"/>
    <d v="2020-12-16T11:57:33"/>
    <n v="58"/>
    <m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59"/>
    <x v="20"/>
    <d v="2020-12-16T11:57:3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0"/>
    <x v="7"/>
    <d v="2020-12-16T11:58:13"/>
    <n v="12"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0"/>
    <x v="9"/>
    <d v="2020-12-16T11:58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0"/>
    <x v="10"/>
    <d v="2020-12-16T11:58:13"/>
    <n v="56"/>
    <m/>
    <m/>
    <m/>
    <m/>
    <n v="8"/>
    <n v="16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0"/>
    <x v="11"/>
    <d v="2020-12-16T11:58:1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0"/>
    <x v="12"/>
    <d v="2020-12-16T11:58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0"/>
    <x v="14"/>
    <d v="2020-12-16T11:58:1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0"/>
    <x v="16"/>
    <d v="2020-12-16T11:58:13"/>
    <n v="35"/>
    <m/>
    <m/>
    <n v="1"/>
    <n v="5"/>
    <n v="4"/>
    <n v="8"/>
    <n v="1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7"/>
    <x v="19"/>
    <d v="2020-12-16T11:56:47"/>
    <n v="47"/>
    <m/>
    <n v="22"/>
    <n v="47"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7"/>
    <x v="20"/>
    <d v="2020-12-16T11:56:47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7"/>
    <x v="21"/>
    <d v="2020-12-16T11:56:4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8"/>
    <x v="1"/>
    <d v="2020-12-16T11:57:0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8"/>
    <x v="3"/>
    <d v="2020-12-16T11:57:0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8"/>
    <x v="7"/>
    <d v="2020-12-16T11:57:09"/>
    <n v="45"/>
    <m/>
    <n v="2"/>
    <n v="30"/>
    <n v="1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8"/>
    <x v="9"/>
    <d v="2020-12-16T11:57:0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58"/>
    <x v="10"/>
    <d v="2020-12-16T11:57:09"/>
    <n v="74"/>
    <m/>
    <m/>
    <m/>
    <m/>
    <n v="4"/>
    <n v="3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0"/>
    <x v="18"/>
    <d v="2020-12-16T11:58:13"/>
    <n v="8"/>
    <m/>
    <n v="2"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0"/>
    <x v="19"/>
    <d v="2020-12-16T11:58:13"/>
    <n v="69"/>
    <m/>
    <n v="36"/>
    <n v="69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0"/>
    <x v="20"/>
    <d v="2020-12-16T11:58:13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0"/>
    <x v="21"/>
    <d v="2020-12-16T11:58:13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1"/>
    <x v="7"/>
    <d v="2020-12-16T12:17:0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1"/>
    <x v="10"/>
    <d v="2020-12-16T12:17:05"/>
    <n v="12"/>
    <m/>
    <m/>
    <m/>
    <m/>
    <n v="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1"/>
    <x v="16"/>
    <d v="2020-12-16T12:17:05"/>
    <n v="7"/>
    <m/>
    <m/>
    <n v="1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1"/>
    <x v="18"/>
    <d v="2020-12-16T12:17:05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2"/>
    <x v="16"/>
    <d v="2020-12-16T12:17:22"/>
    <n v="12"/>
    <m/>
    <m/>
    <n v="2"/>
    <n v="2"/>
    <m/>
    <n v="3"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2"/>
    <x v="18"/>
    <d v="2020-12-16T12:17:2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2"/>
    <x v="19"/>
    <d v="2020-12-16T12:17:22"/>
    <n v="64"/>
    <m/>
    <n v="23"/>
    <n v="64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2"/>
    <x v="20"/>
    <d v="2020-12-16T12:17:22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2"/>
    <x v="21"/>
    <d v="2020-12-16T12:17:2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3"/>
    <x v="5"/>
    <d v="2020-12-16T12:17:54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3"/>
    <x v="6"/>
    <d v="2020-12-16T12:17:54"/>
    <n v="4.3600000000000003"/>
    <m/>
    <n v="4.36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3"/>
    <x v="7"/>
    <d v="2020-12-16T12:17:54"/>
    <n v="8"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4"/>
    <x v="7"/>
    <d v="2020-12-16T12:18:18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4"/>
    <x v="9"/>
    <d v="2020-12-16T12:18:1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4"/>
    <x v="10"/>
    <d v="2020-12-16T12:18:18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4"/>
    <x v="11"/>
    <d v="2020-12-16T12:18:18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4"/>
    <x v="12"/>
    <d v="2020-12-16T12:18:1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4"/>
    <x v="14"/>
    <d v="2020-12-16T12:18:18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4"/>
    <x v="16"/>
    <d v="2020-12-16T12:18:18"/>
    <n v="11"/>
    <m/>
    <m/>
    <m/>
    <n v="3"/>
    <n v="1"/>
    <n v="3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4"/>
    <x v="25"/>
    <d v="2020-12-16T12:18:1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5"/>
    <x v="16"/>
    <d v="2020-12-16T12:18:36"/>
    <n v="17"/>
    <m/>
    <m/>
    <n v="3"/>
    <m/>
    <n v="2"/>
    <n v="4"/>
    <n v="5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5"/>
    <x v="18"/>
    <d v="2020-12-16T12:18:36"/>
    <n v="8"/>
    <n v="1"/>
    <m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5"/>
    <x v="19"/>
    <d v="2020-12-16T12:18:36"/>
    <n v="45"/>
    <n v="1"/>
    <n v="1"/>
    <n v="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5"/>
    <x v="20"/>
    <d v="2020-12-16T12:18:36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5"/>
    <x v="21"/>
    <d v="2020-12-16T12:18:3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6"/>
    <x v="7"/>
    <d v="2020-12-16T12:18:5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6"/>
    <x v="10"/>
    <d v="2020-12-16T12:18:58"/>
    <n v="20"/>
    <m/>
    <m/>
    <m/>
    <m/>
    <n v="10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6"/>
    <x v="11"/>
    <d v="2020-12-16T12:18:58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6"/>
    <x v="16"/>
    <d v="2020-12-16T12:18:58"/>
    <n v="13"/>
    <m/>
    <m/>
    <m/>
    <n v="1"/>
    <n v="5"/>
    <n v="4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6"/>
    <x v="26"/>
    <d v="2020-12-16T12:18:5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6"/>
    <x v="27"/>
    <d v="2020-12-16T12:18:5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6"/>
    <x v="18"/>
    <d v="2020-12-16T12:18:58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6"/>
    <x v="19"/>
    <d v="2020-12-16T12:18:58"/>
    <n v="6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6"/>
    <x v="20"/>
    <d v="2020-12-16T12:18:58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6"/>
    <x v="21"/>
    <d v="2020-12-16T12:18:58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7"/>
    <x v="0"/>
    <d v="2020-12-16T12:19:21"/>
    <n v="4800"/>
    <m/>
    <m/>
    <m/>
    <m/>
    <n v="48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7"/>
    <x v="7"/>
    <d v="2020-12-16T12:19:21"/>
    <n v="12"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7"/>
    <x v="8"/>
    <d v="2020-12-16T12:19:2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7"/>
    <x v="10"/>
    <d v="2020-12-16T12:19:21"/>
    <n v="38"/>
    <m/>
    <m/>
    <m/>
    <m/>
    <n v="1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7"/>
    <x v="11"/>
    <d v="2020-12-16T12:19:2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7"/>
    <x v="16"/>
    <d v="2020-12-16T12:19:21"/>
    <n v="27"/>
    <m/>
    <m/>
    <n v="3"/>
    <n v="3"/>
    <n v="5"/>
    <n v="7"/>
    <n v="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7"/>
    <x v="18"/>
    <d v="2020-12-16T12:19:2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7"/>
    <x v="19"/>
    <d v="2020-12-16T12:19:21"/>
    <n v="34"/>
    <m/>
    <n v="31"/>
    <n v="34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7"/>
    <x v="20"/>
    <d v="2020-12-16T12:19:21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7"/>
    <x v="21"/>
    <d v="2020-12-16T12:19:2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8"/>
    <x v="7"/>
    <d v="2020-12-16T12:19:44"/>
    <n v="12"/>
    <n v="0"/>
    <n v="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8"/>
    <x v="10"/>
    <d v="2020-12-16T12:19:44"/>
    <n v="22"/>
    <m/>
    <m/>
    <m/>
    <m/>
    <n v="0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8"/>
    <x v="11"/>
    <d v="2020-12-16T12:19:44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8"/>
    <x v="16"/>
    <d v="2020-12-16T12:19:44"/>
    <n v="23"/>
    <m/>
    <m/>
    <n v="4"/>
    <n v="2"/>
    <n v="0"/>
    <n v="4"/>
    <n v="7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8"/>
    <x v="18"/>
    <d v="2020-12-16T12:19:4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8"/>
    <x v="19"/>
    <d v="2020-12-16T12:19:44"/>
    <n v="42"/>
    <m/>
    <n v="24"/>
    <n v="42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8"/>
    <x v="20"/>
    <d v="2020-12-16T12:19:44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1"/>
    <x v="19"/>
    <d v="2020-12-16T12:17:05"/>
    <n v="40"/>
    <m/>
    <m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1"/>
    <x v="20"/>
    <d v="2020-12-16T12:17:05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1"/>
    <x v="21"/>
    <d v="2020-12-16T12:17:0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2"/>
    <x v="28"/>
    <d v="2020-12-16T12:17:22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2"/>
    <x v="7"/>
    <d v="2020-12-16T12:17:22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2"/>
    <x v="8"/>
    <d v="2020-12-16T12:17:2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2"/>
    <x v="10"/>
    <d v="2020-12-16T12:17:22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2"/>
    <x v="11"/>
    <d v="2020-12-16T12:17:22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3"/>
    <x v="39"/>
    <d v="2020-12-16T12:17:5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3"/>
    <x v="10"/>
    <d v="2020-12-16T12:17:54"/>
    <n v="38"/>
    <m/>
    <m/>
    <m/>
    <m/>
    <n v="6"/>
    <n v="1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3"/>
    <x v="11"/>
    <d v="2020-12-16T12:17:54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3"/>
    <x v="13"/>
    <d v="2020-12-16T12:17:54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3"/>
    <x v="16"/>
    <d v="2020-12-16T12:17:54"/>
    <n v="25"/>
    <m/>
    <n v="1"/>
    <n v="1"/>
    <n v="2"/>
    <n v="3"/>
    <n v="5"/>
    <n v="1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3"/>
    <x v="18"/>
    <d v="2020-12-16T12:17:54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3"/>
    <x v="19"/>
    <d v="2020-12-16T12:17:54"/>
    <n v="93"/>
    <m/>
    <m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3"/>
    <x v="20"/>
    <d v="2020-12-16T12:17:54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3"/>
    <x v="21"/>
    <d v="2020-12-16T12:17:54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4"/>
    <x v="18"/>
    <d v="2020-12-16T12:18:18"/>
    <n v="7"/>
    <m/>
    <n v="1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4"/>
    <x v="19"/>
    <d v="2020-12-16T12:18:18"/>
    <n v="67"/>
    <m/>
    <n v="12"/>
    <n v="67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4"/>
    <x v="20"/>
    <d v="2020-12-16T12:18:18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4"/>
    <x v="21"/>
    <d v="2020-12-16T12:18:1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5"/>
    <x v="7"/>
    <d v="2020-12-16T12:18:3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5"/>
    <x v="10"/>
    <d v="2020-12-16T12:18:36"/>
    <n v="22"/>
    <m/>
    <m/>
    <m/>
    <m/>
    <n v="4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65"/>
    <x v="11"/>
    <d v="2020-12-16T12:18:36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8"/>
    <x v="21"/>
    <d v="2020-12-16T12:19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9"/>
    <x v="7"/>
    <d v="2020-12-16T12:20:05"/>
    <n v="12"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9"/>
    <x v="10"/>
    <d v="2020-12-16T12:20:05"/>
    <n v="32"/>
    <m/>
    <m/>
    <m/>
    <m/>
    <n v="4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9"/>
    <x v="11"/>
    <d v="2020-12-16T12:20:05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9"/>
    <x v="16"/>
    <d v="2020-12-16T12:20:05"/>
    <n v="25"/>
    <m/>
    <n v="1"/>
    <n v="2"/>
    <n v="3"/>
    <n v="2"/>
    <n v="7"/>
    <n v="7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9"/>
    <x v="18"/>
    <d v="2020-12-16T12:20:05"/>
    <n v="2"/>
    <n v="0"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9"/>
    <x v="19"/>
    <d v="2020-12-16T12:20:05"/>
    <n v="37"/>
    <n v="0"/>
    <n v="51"/>
    <n v="37"/>
    <n v="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9"/>
    <x v="20"/>
    <d v="2020-12-16T12:20:05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69"/>
    <x v="21"/>
    <d v="2020-12-16T12:20:0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0"/>
    <x v="7"/>
    <d v="2020-12-16T12:20:2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0"/>
    <x v="16"/>
    <d v="2020-12-16T12:20:2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0"/>
    <x v="19"/>
    <d v="2020-12-16T12:20:26"/>
    <n v="7"/>
    <m/>
    <n v="6"/>
    <n v="7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0"/>
    <x v="20"/>
    <d v="2020-12-16T12:20:2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1"/>
    <x v="0"/>
    <d v="2020-12-16T12:23:20"/>
    <n v="3600"/>
    <n v="36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1"/>
    <x v="5"/>
    <d v="2020-12-16T12:23:20"/>
    <n v="2700"/>
    <m/>
    <m/>
    <n v="27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1"/>
    <x v="7"/>
    <d v="2020-12-16T12:23:20"/>
    <n v="26"/>
    <m/>
    <m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1"/>
    <x v="8"/>
    <d v="2020-12-16T12:23:2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1"/>
    <x v="10"/>
    <d v="2020-12-16T12:23:20"/>
    <n v="45"/>
    <m/>
    <m/>
    <m/>
    <m/>
    <n v="10"/>
    <n v="2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1"/>
    <x v="11"/>
    <d v="2020-12-16T12:23:20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1"/>
    <x v="13"/>
    <d v="2020-12-16T12:23:2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1"/>
    <x v="16"/>
    <d v="2020-12-16T12:23:20"/>
    <n v="39"/>
    <m/>
    <m/>
    <n v="9"/>
    <n v="4"/>
    <n v="5"/>
    <n v="11"/>
    <n v="7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1"/>
    <x v="18"/>
    <d v="2020-12-16T12:23:20"/>
    <n v="8"/>
    <n v="0"/>
    <n v="1"/>
    <n v="8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1"/>
    <x v="19"/>
    <d v="2020-12-16T12:23:20"/>
    <n v="81"/>
    <n v="0"/>
    <n v="21"/>
    <n v="81"/>
    <n v="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1"/>
    <x v="20"/>
    <d v="2020-12-16T12:23:20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1"/>
    <x v="21"/>
    <d v="2020-12-16T12:23:2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2"/>
    <x v="0"/>
    <d v="2020-12-16T12:30:54"/>
    <n v="2400"/>
    <m/>
    <m/>
    <m/>
    <m/>
    <n v="2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2"/>
    <x v="1"/>
    <d v="2020-12-16T12:30:5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2"/>
    <x v="7"/>
    <d v="2020-12-16T12:30:54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2"/>
    <x v="8"/>
    <d v="2020-12-16T12:30:5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2"/>
    <x v="10"/>
    <d v="2020-12-16T12:30:54"/>
    <n v="18"/>
    <m/>
    <m/>
    <m/>
    <m/>
    <n v="4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2"/>
    <x v="11"/>
    <d v="2020-12-16T12:30:54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2"/>
    <x v="16"/>
    <d v="2020-12-16T12:30:54"/>
    <n v="17"/>
    <m/>
    <m/>
    <n v="2"/>
    <n v="2"/>
    <n v="2"/>
    <n v="5"/>
    <n v="3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3"/>
    <x v="1"/>
    <d v="2020-12-16T12:32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3"/>
    <x v="3"/>
    <d v="2020-12-16T12:32:2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3"/>
    <x v="7"/>
    <d v="2020-12-16T12:32:26"/>
    <n v="20"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3"/>
    <x v="9"/>
    <d v="2020-12-16T12:32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3"/>
    <x v="10"/>
    <d v="2020-12-16T12:32:26"/>
    <n v="66"/>
    <m/>
    <m/>
    <m/>
    <m/>
    <n v="16"/>
    <n v="2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3"/>
    <x v="11"/>
    <d v="2020-12-16T12:32:26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3"/>
    <x v="12"/>
    <d v="2020-12-16T12:32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3"/>
    <x v="14"/>
    <d v="2020-12-16T12:32:2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2"/>
    <x v="17"/>
    <d v="2020-12-16T12:30:5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2"/>
    <x v="26"/>
    <d v="2020-12-16T12:30:5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2"/>
    <x v="27"/>
    <d v="2020-12-16T12:30:5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2"/>
    <x v="18"/>
    <d v="2020-12-16T12:30:54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2"/>
    <x v="19"/>
    <d v="2020-12-16T12:30:54"/>
    <n v="25"/>
    <m/>
    <n v="15"/>
    <n v="25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2"/>
    <x v="20"/>
    <d v="2020-12-16T12:30:54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2"/>
    <x v="21"/>
    <d v="2020-12-16T12:30:5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3"/>
    <x v="16"/>
    <d v="2020-12-16T12:32:26"/>
    <n v="46"/>
    <m/>
    <m/>
    <n v="5"/>
    <n v="5"/>
    <n v="8"/>
    <n v="14"/>
    <n v="1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4"/>
    <x v="19"/>
    <d v="2020-12-16T12:34:04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4"/>
    <x v="20"/>
    <d v="2020-12-16T12:34:04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5"/>
    <x v="7"/>
    <d v="2020-12-16T12:37:23"/>
    <n v="14"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5"/>
    <x v="9"/>
    <d v="2020-12-16T12:37:2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5"/>
    <x v="10"/>
    <d v="2020-12-16T12:37:23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5"/>
    <x v="11"/>
    <d v="2020-12-16T12:37:2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5"/>
    <x v="12"/>
    <d v="2020-12-16T12:37:2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5"/>
    <x v="14"/>
    <d v="2020-12-16T12:37:2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6"/>
    <x v="16"/>
    <d v="2020-12-16T12:37:45"/>
    <n v="5"/>
    <m/>
    <m/>
    <m/>
    <m/>
    <n v="2"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6"/>
    <x v="18"/>
    <d v="2020-12-16T12:37:4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6"/>
    <x v="19"/>
    <d v="2020-12-16T12:37:45"/>
    <n v="21"/>
    <n v="1"/>
    <m/>
    <n v="2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6"/>
    <x v="20"/>
    <d v="2020-12-16T12:37:45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6"/>
    <x v="21"/>
    <d v="2020-12-16T12:37:4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7"/>
    <x v="7"/>
    <d v="2020-12-16T12:38:06"/>
    <n v="19"/>
    <m/>
    <n v="1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7"/>
    <x v="10"/>
    <d v="2020-12-16T12:38:06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7"/>
    <x v="11"/>
    <d v="2020-12-16T12:38:06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7"/>
    <x v="16"/>
    <d v="2020-12-16T12:38:06"/>
    <n v="16"/>
    <m/>
    <m/>
    <n v="3"/>
    <n v="6"/>
    <m/>
    <n v="4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7"/>
    <x v="19"/>
    <d v="2020-12-16T12:38:06"/>
    <n v="75"/>
    <m/>
    <n v="6"/>
    <n v="7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7"/>
    <x v="20"/>
    <d v="2020-12-16T12:38:06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78"/>
    <x v="7"/>
    <d v="2020-12-16T12:38:35"/>
    <n v="12"/>
    <n v="0"/>
    <n v="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78"/>
    <x v="10"/>
    <d v="2020-12-16T12:38:35"/>
    <n v="52"/>
    <m/>
    <m/>
    <m/>
    <m/>
    <n v="14"/>
    <n v="2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78"/>
    <x v="11"/>
    <d v="2020-12-16T12:38:35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78"/>
    <x v="16"/>
    <d v="2020-12-16T12:38:35"/>
    <n v="33"/>
    <m/>
    <m/>
    <n v="3"/>
    <n v="3"/>
    <n v="7"/>
    <n v="14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78"/>
    <x v="18"/>
    <d v="2020-12-16T12:38:35"/>
    <n v="6"/>
    <m/>
    <n v="4"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78"/>
    <x v="19"/>
    <d v="2020-12-16T12:38:35"/>
    <n v="30"/>
    <m/>
    <n v="36"/>
    <n v="30"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78"/>
    <x v="20"/>
    <d v="2020-12-16T12:38:35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78"/>
    <x v="21"/>
    <d v="2020-12-16T12:38:3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79"/>
    <x v="7"/>
    <d v="2020-12-16T12:39:03"/>
    <n v="5"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79"/>
    <x v="9"/>
    <d v="2020-12-16T12:39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79"/>
    <x v="10"/>
    <d v="2020-12-16T12:39:03"/>
    <n v="18"/>
    <m/>
    <m/>
    <m/>
    <m/>
    <n v="1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79"/>
    <x v="11"/>
    <d v="2020-12-16T12:39:03"/>
    <n v="3"/>
    <m/>
    <m/>
    <m/>
    <m/>
    <m/>
    <m/>
    <m/>
    <n v="2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79"/>
    <x v="12"/>
    <d v="2020-12-16T12:39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80"/>
    <x v="11"/>
    <d v="2020-12-16T12:39:19"/>
    <n v="28"/>
    <m/>
    <m/>
    <m/>
    <m/>
    <m/>
    <m/>
    <m/>
    <n v="12"/>
    <m/>
    <n v="1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80"/>
    <x v="16"/>
    <d v="2020-12-16T12:39:19"/>
    <n v="63"/>
    <m/>
    <n v="1"/>
    <n v="8"/>
    <n v="8"/>
    <n v="7"/>
    <n v="11"/>
    <n v="8"/>
    <n v="1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80"/>
    <x v="18"/>
    <d v="2020-12-16T12:39:19"/>
    <n v="4"/>
    <m/>
    <n v="6"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80"/>
    <x v="19"/>
    <d v="2020-12-16T12:39:19"/>
    <n v="88"/>
    <m/>
    <n v="68"/>
    <n v="88"/>
    <m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80"/>
    <x v="20"/>
    <d v="2020-12-16T12:39:19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80"/>
    <x v="21"/>
    <d v="2020-12-16T12:39:1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81"/>
    <x v="7"/>
    <d v="2020-12-16T12:39:48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81"/>
    <x v="10"/>
    <d v="2020-12-16T12:39:48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3"/>
    <x v="16"/>
    <d v="2020-12-16T12:40:31"/>
    <n v="7"/>
    <m/>
    <m/>
    <m/>
    <m/>
    <m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3"/>
    <x v="18"/>
    <d v="2020-12-16T12:40:31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3"/>
    <x v="19"/>
    <d v="2020-12-16T12:40:31"/>
    <n v="35"/>
    <m/>
    <n v="2"/>
    <n v="3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3"/>
    <x v="20"/>
    <d v="2020-12-16T12:40:31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3"/>
    <x v="21"/>
    <d v="2020-12-16T12:40:3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4"/>
    <x v="6"/>
    <d v="2020-12-16T14:04:45"/>
    <n v="3267"/>
    <n v="3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4"/>
    <x v="23"/>
    <d v="2020-12-16T14:04:4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4"/>
    <x v="7"/>
    <d v="2020-12-16T14:04:4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5"/>
    <x v="23"/>
    <d v="2020-12-16T14:07:1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5"/>
    <x v="7"/>
    <d v="2020-12-16T14:07:15"/>
    <n v="14"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5"/>
    <x v="10"/>
    <d v="2020-12-16T14:07:15"/>
    <n v="36"/>
    <m/>
    <m/>
    <m/>
    <m/>
    <n v="4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5"/>
    <x v="11"/>
    <d v="2020-12-16T14:07:15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5"/>
    <x v="12"/>
    <d v="2020-12-16T14:07:1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5"/>
    <x v="14"/>
    <d v="2020-12-16T14:07:1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5"/>
    <x v="16"/>
    <d v="2020-12-16T14:07:15"/>
    <n v="27"/>
    <m/>
    <m/>
    <n v="2"/>
    <n v="5"/>
    <n v="2"/>
    <n v="7"/>
    <n v="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5"/>
    <x v="18"/>
    <d v="2020-12-16T14:07:15"/>
    <n v="7"/>
    <m/>
    <n v="6"/>
    <n v="7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3"/>
    <x v="17"/>
    <d v="2020-12-16T12:32:26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3"/>
    <x v="18"/>
    <d v="2020-12-16T12:32:26"/>
    <n v="2"/>
    <n v="0"/>
    <n v="3"/>
    <n v="2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3"/>
    <x v="19"/>
    <d v="2020-12-16T12:32:26"/>
    <n v="61"/>
    <n v="0"/>
    <n v="18"/>
    <n v="61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3"/>
    <x v="20"/>
    <d v="2020-12-16T12:32:26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3"/>
    <x v="21"/>
    <d v="2020-12-16T12:32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4"/>
    <x v="7"/>
    <d v="2020-12-16T12:34:04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4"/>
    <x v="10"/>
    <d v="2020-12-16T12:34:04"/>
    <n v="10"/>
    <m/>
    <m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474"/>
    <x v="16"/>
    <d v="2020-12-16T12:34:04"/>
    <n v="7"/>
    <m/>
    <m/>
    <n v="1"/>
    <n v="1"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5"/>
    <x v="16"/>
    <d v="2020-12-16T12:37:23"/>
    <n v="17"/>
    <m/>
    <m/>
    <n v="2"/>
    <n v="5"/>
    <m/>
    <n v="5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5"/>
    <x v="37"/>
    <d v="2020-12-16T12:37:2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5"/>
    <x v="18"/>
    <d v="2020-12-16T12:37:2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5"/>
    <x v="19"/>
    <d v="2020-12-16T12:37:23"/>
    <n v="45"/>
    <m/>
    <n v="3"/>
    <n v="4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5"/>
    <x v="20"/>
    <d v="2020-12-16T12:37:23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5"/>
    <x v="21"/>
    <d v="2020-12-16T12:37:2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6"/>
    <x v="10"/>
    <d v="2020-12-16T12:37:45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476"/>
    <x v="11"/>
    <d v="2020-12-16T12:37:45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79"/>
    <x v="14"/>
    <d v="2020-12-16T12:39:0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79"/>
    <x v="16"/>
    <d v="2020-12-16T12:39:03"/>
    <n v="14"/>
    <n v="1"/>
    <n v="0"/>
    <n v="2"/>
    <n v="0"/>
    <n v="6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79"/>
    <x v="18"/>
    <d v="2020-12-16T12:39:03"/>
    <n v="4"/>
    <m/>
    <n v="3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79"/>
    <x v="19"/>
    <d v="2020-12-16T12:39:03"/>
    <n v="56"/>
    <m/>
    <n v="41"/>
    <n v="56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79"/>
    <x v="20"/>
    <d v="2020-12-16T12:39:03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79"/>
    <x v="21"/>
    <d v="2020-12-16T12:39:0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80"/>
    <x v="7"/>
    <d v="2020-12-16T12:39:19"/>
    <n v="34"/>
    <m/>
    <n v="2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80"/>
    <x v="10"/>
    <d v="2020-12-16T12:39:19"/>
    <n v="51"/>
    <m/>
    <m/>
    <m/>
    <m/>
    <n v="14"/>
    <n v="2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81"/>
    <x v="16"/>
    <d v="2020-12-16T12:39:48"/>
    <n v="5"/>
    <m/>
    <m/>
    <n v="1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81"/>
    <x v="26"/>
    <d v="2020-12-16T12:39:48"/>
    <n v="1"/>
    <n v="0"/>
    <n v="3"/>
    <n v="1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81"/>
    <x v="27"/>
    <d v="2020-12-16T12:39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81"/>
    <x v="18"/>
    <d v="2020-12-16T12:39:48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81"/>
    <x v="19"/>
    <d v="2020-12-16T12:39:48"/>
    <n v="23"/>
    <n v="0"/>
    <n v="1"/>
    <n v="2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81"/>
    <x v="20"/>
    <d v="2020-12-16T12:39:48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81"/>
    <x v="21"/>
    <d v="2020-12-16T12:39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81"/>
    <x v="35"/>
    <d v="2020-12-16T12:39:48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481"/>
    <x v="36"/>
    <d v="2020-12-16T12:39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2"/>
    <x v="10"/>
    <d v="2020-12-16T12:40:13"/>
    <n v="16"/>
    <m/>
    <m/>
    <m/>
    <m/>
    <n v="2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2"/>
    <x v="16"/>
    <d v="2020-12-16T12:40:13"/>
    <n v="8"/>
    <n v="0"/>
    <n v="0"/>
    <n v="0"/>
    <n v="0"/>
    <n v="1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2"/>
    <x v="18"/>
    <d v="2020-12-16T12:40:13"/>
    <n v="7"/>
    <n v="0"/>
    <n v="0"/>
    <n v="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2"/>
    <x v="19"/>
    <d v="2020-12-16T12:40:13"/>
    <n v="89"/>
    <n v="0"/>
    <n v="13"/>
    <n v="89"/>
    <n v="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2"/>
    <x v="20"/>
    <d v="2020-12-16T12:40:13"/>
    <n v="89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2"/>
    <x v="21"/>
    <d v="2020-12-16T12:40:1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3"/>
    <x v="10"/>
    <d v="2020-12-16T12:40:31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6"/>
    <x v="18"/>
    <d v="2020-12-16T14:07:55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6"/>
    <x v="19"/>
    <d v="2020-12-16T14:07:55"/>
    <n v="57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6"/>
    <x v="20"/>
    <d v="2020-12-16T14:07:55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6"/>
    <x v="21"/>
    <d v="2020-12-16T14:07:55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7"/>
    <x v="23"/>
    <d v="2020-12-16T14:09:04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7"/>
    <x v="7"/>
    <d v="2020-12-16T14:09:04"/>
    <n v="38"/>
    <m/>
    <n v="2"/>
    <n v="1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7"/>
    <x v="10"/>
    <d v="2020-12-16T14:09:04"/>
    <n v="86"/>
    <m/>
    <m/>
    <m/>
    <m/>
    <n v="10"/>
    <n v="4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7"/>
    <x v="11"/>
    <d v="2020-12-16T14:09:04"/>
    <n v="28"/>
    <m/>
    <m/>
    <m/>
    <m/>
    <m/>
    <m/>
    <m/>
    <n v="8"/>
    <m/>
    <n v="1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8"/>
    <x v="16"/>
    <d v="2020-12-16T14:10:23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8"/>
    <x v="18"/>
    <d v="2020-12-16T14:10:2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8"/>
    <x v="19"/>
    <d v="2020-12-16T14:10:23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8"/>
    <x v="20"/>
    <d v="2020-12-16T14:10:23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8"/>
    <x v="21"/>
    <d v="2020-12-16T14:10:2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89"/>
    <x v="7"/>
    <d v="2020-12-16T14:12:0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89"/>
    <x v="10"/>
    <d v="2020-12-16T14:12:0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89"/>
    <x v="24"/>
    <d v="2020-12-16T14:12:08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89"/>
    <x v="11"/>
    <d v="2020-12-16T14:12:0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89"/>
    <x v="14"/>
    <d v="2020-12-16T14:12:08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89"/>
    <x v="16"/>
    <d v="2020-12-16T14:12:08"/>
    <n v="3"/>
    <m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89"/>
    <x v="19"/>
    <d v="2020-12-16T14:12:08"/>
    <n v="20"/>
    <m/>
    <n v="3"/>
    <n v="20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489"/>
    <x v="20"/>
    <d v="2020-12-16T14:12:0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90"/>
    <x v="7"/>
    <d v="2020-12-16T14:14:05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90"/>
    <x v="9"/>
    <d v="2020-12-16T14:14:0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90"/>
    <x v="10"/>
    <d v="2020-12-16T14:14:05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4"/>
    <x v="10"/>
    <d v="2020-12-16T14:04:45"/>
    <n v="21"/>
    <m/>
    <m/>
    <m/>
    <m/>
    <n v="2"/>
    <n v="6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4"/>
    <x v="13"/>
    <d v="2020-12-16T14:04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4"/>
    <x v="14"/>
    <d v="2020-12-16T14:04:4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4"/>
    <x v="16"/>
    <d v="2020-12-16T14:04:45"/>
    <n v="13"/>
    <m/>
    <m/>
    <n v="2"/>
    <m/>
    <n v="1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4"/>
    <x v="25"/>
    <d v="2020-12-16T14:04:45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4"/>
    <x v="18"/>
    <d v="2020-12-16T14:04:45"/>
    <n v="3"/>
    <n v="0"/>
    <n v="1"/>
    <n v="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4"/>
    <x v="19"/>
    <d v="2020-12-16T14:04:45"/>
    <n v="61"/>
    <n v="1"/>
    <n v="17"/>
    <n v="61"/>
    <n v="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4"/>
    <x v="20"/>
    <d v="2020-12-16T14:04:45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4"/>
    <x v="21"/>
    <d v="2020-12-16T14:04:4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5"/>
    <x v="19"/>
    <d v="2020-12-16T14:07:15"/>
    <n v="60"/>
    <m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5"/>
    <x v="20"/>
    <d v="2020-12-16T14:07:15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5"/>
    <x v="21"/>
    <d v="2020-12-16T14:07:1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6"/>
    <x v="7"/>
    <d v="2020-12-16T14:07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6"/>
    <x v="10"/>
    <d v="2020-12-16T14:07:55"/>
    <n v="8"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6"/>
    <x v="11"/>
    <d v="2020-12-16T14:07:5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6"/>
    <x v="16"/>
    <d v="2020-12-16T14:07:55"/>
    <n v="6"/>
    <m/>
    <m/>
    <m/>
    <n v="1"/>
    <n v="1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7"/>
    <x v="12"/>
    <d v="2020-12-16T14:09:0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7"/>
    <x v="14"/>
    <d v="2020-12-16T14:09:0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7"/>
    <x v="16"/>
    <d v="2020-12-16T14:09:04"/>
    <n v="82"/>
    <m/>
    <n v="2"/>
    <n v="6"/>
    <n v="12"/>
    <n v="5"/>
    <n v="23"/>
    <n v="15"/>
    <n v="8"/>
    <m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7"/>
    <x v="18"/>
    <d v="2020-12-16T14:09:04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7"/>
    <x v="19"/>
    <d v="2020-12-16T14:09:04"/>
    <n v="129"/>
    <m/>
    <m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7"/>
    <x v="20"/>
    <d v="2020-12-16T14:09:04"/>
    <n v="129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87"/>
    <x v="21"/>
    <d v="2020-12-16T14:09:04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88"/>
    <x v="10"/>
    <d v="2020-12-16T14:10:2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90"/>
    <x v="11"/>
    <d v="2020-12-16T14:14:0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90"/>
    <x v="12"/>
    <d v="2020-12-16T14:14:0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90"/>
    <x v="14"/>
    <d v="2020-12-16T14:14:0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90"/>
    <x v="16"/>
    <d v="2020-12-16T14:14:05"/>
    <n v="7"/>
    <m/>
    <m/>
    <n v="2"/>
    <n v="1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90"/>
    <x v="18"/>
    <d v="2020-12-16T14:14:05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90"/>
    <x v="19"/>
    <d v="2020-12-16T14:14:05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90"/>
    <x v="20"/>
    <d v="2020-12-16T14:14:05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4"/>
    <s v="105490"/>
    <x v="21"/>
    <d v="2020-12-16T14:14:05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1"/>
    <x v="23"/>
    <d v="2020-12-16T14:17:3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1"/>
    <x v="7"/>
    <d v="2020-12-16T14:17:30"/>
    <n v="27"/>
    <m/>
    <m/>
    <n v="12"/>
    <n v="1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1"/>
    <x v="9"/>
    <d v="2020-12-16T14:17:30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1"/>
    <x v="10"/>
    <d v="2020-12-16T14:17:30"/>
    <n v="85"/>
    <m/>
    <m/>
    <m/>
    <m/>
    <n v="10"/>
    <n v="42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1"/>
    <x v="24"/>
    <d v="2020-12-16T14:17:30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1"/>
    <x v="11"/>
    <d v="2020-12-16T14:17:30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1"/>
    <x v="12"/>
    <d v="2020-12-16T14:17:30"/>
    <n v="8"/>
    <m/>
    <m/>
    <n v="2"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1"/>
    <x v="14"/>
    <d v="2020-12-16T14:17:30"/>
    <n v="5"/>
    <n v="1"/>
    <m/>
    <m/>
    <m/>
    <n v="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2"/>
    <x v="10"/>
    <d v="2020-12-16T14:19:20"/>
    <n v="26"/>
    <m/>
    <m/>
    <m/>
    <m/>
    <n v="2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2"/>
    <x v="11"/>
    <d v="2020-12-16T14:19:20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2"/>
    <x v="16"/>
    <d v="2020-12-16T14:19:20"/>
    <n v="24"/>
    <m/>
    <m/>
    <n v="3"/>
    <n v="5"/>
    <n v="1"/>
    <n v="7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2"/>
    <x v="18"/>
    <d v="2020-12-16T14:19:20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2"/>
    <x v="19"/>
    <d v="2020-12-16T14:19:20"/>
    <n v="51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2"/>
    <x v="20"/>
    <d v="2020-12-16T14:19:20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2"/>
    <x v="21"/>
    <d v="2020-12-16T14:19:2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93"/>
    <x v="7"/>
    <d v="2020-12-16T14:20:2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96"/>
    <x v="7"/>
    <d v="2020-12-16T14:21:1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96"/>
    <x v="10"/>
    <d v="2020-12-16T14:21:11"/>
    <n v="20"/>
    <m/>
    <m/>
    <m/>
    <m/>
    <n v="2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96"/>
    <x v="11"/>
    <d v="2020-12-16T14:21:11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96"/>
    <x v="16"/>
    <d v="2020-12-16T14:21:11"/>
    <n v="16"/>
    <m/>
    <m/>
    <n v="2"/>
    <m/>
    <n v="1"/>
    <n v="6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96"/>
    <x v="18"/>
    <d v="2020-12-16T14:21:11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96"/>
    <x v="19"/>
    <d v="2020-12-16T14:21:11"/>
    <n v="33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96"/>
    <x v="20"/>
    <d v="2020-12-16T14:21:11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496"/>
    <x v="21"/>
    <d v="2020-12-16T14:21:1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97"/>
    <x v="20"/>
    <d v="2020-12-16T14:21:32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97"/>
    <x v="21"/>
    <d v="2020-12-16T14:21:3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98"/>
    <x v="10"/>
    <d v="2020-12-16T14:21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98"/>
    <x v="16"/>
    <d v="2020-12-16T14:21:59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98"/>
    <x v="25"/>
    <d v="2020-12-16T14:21:5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98"/>
    <x v="18"/>
    <d v="2020-12-16T14:21:5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98"/>
    <x v="19"/>
    <d v="2020-12-16T14:21:59"/>
    <n v="13"/>
    <m/>
    <n v="1"/>
    <n v="1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98"/>
    <x v="20"/>
    <d v="2020-12-16T14:21:59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1"/>
    <x v="16"/>
    <d v="2020-12-16T14:17:30"/>
    <n v="63"/>
    <m/>
    <m/>
    <n v="6"/>
    <n v="7"/>
    <n v="5"/>
    <n v="21"/>
    <n v="17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1"/>
    <x v="18"/>
    <d v="2020-12-16T14:17:30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1"/>
    <x v="19"/>
    <d v="2020-12-16T14:17:30"/>
    <n v="140"/>
    <m/>
    <m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1"/>
    <x v="20"/>
    <d v="2020-12-16T14:17:30"/>
    <n v="14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1"/>
    <x v="33"/>
    <d v="2020-12-16T14:17:3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1"/>
    <x v="21"/>
    <d v="2020-12-16T14:17:3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1"/>
    <x v="34"/>
    <d v="2020-12-16T14:17:3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492"/>
    <x v="7"/>
    <d v="2020-12-16T14:19:20"/>
    <n v="17"/>
    <m/>
    <m/>
    <n v="6"/>
    <n v="1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93"/>
    <x v="10"/>
    <d v="2020-12-16T14:20:2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93"/>
    <x v="16"/>
    <d v="2020-12-16T14:20:20"/>
    <n v="2"/>
    <m/>
    <m/>
    <n v="1"/>
    <m/>
    <m/>
    <n v="1"/>
    <m/>
    <n v="0"/>
    <m/>
    <m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93"/>
    <x v="18"/>
    <d v="2020-12-16T14:20:20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93"/>
    <x v="19"/>
    <d v="2020-12-16T14:20:20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93"/>
    <x v="20"/>
    <d v="2020-12-16T14:20:20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93"/>
    <x v="21"/>
    <d v="2020-12-16T14:20:2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97"/>
    <x v="18"/>
    <d v="2020-12-16T14:21:32"/>
    <n v="5"/>
    <n v="0"/>
    <n v="0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97"/>
    <x v="19"/>
    <d v="2020-12-16T14:21:32"/>
    <n v="22"/>
    <n v="0"/>
    <n v="0"/>
    <n v="2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98"/>
    <x v="21"/>
    <d v="2020-12-16T14:21:5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98"/>
    <x v="35"/>
    <d v="2020-12-16T14:21:59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9"/>
    <s v="105498"/>
    <x v="36"/>
    <d v="2020-12-16T14:21:5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99"/>
    <x v="7"/>
    <d v="2020-12-16T14:25:34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99"/>
    <x v="10"/>
    <d v="2020-12-16T14:25:34"/>
    <n v="40"/>
    <m/>
    <m/>
    <m/>
    <m/>
    <n v="8"/>
    <n v="2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99"/>
    <x v="11"/>
    <d v="2020-12-16T14:25:34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99"/>
    <x v="16"/>
    <d v="2020-12-16T14:25:34"/>
    <n v="28"/>
    <m/>
    <m/>
    <n v="3"/>
    <n v="2"/>
    <n v="4"/>
    <n v="10"/>
    <n v="6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99"/>
    <x v="26"/>
    <d v="2020-12-16T14:25:34"/>
    <n v="2"/>
    <m/>
    <n v="8"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0"/>
    <x v="19"/>
    <d v="2020-12-16T14:26:27"/>
    <n v="42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0"/>
    <x v="20"/>
    <d v="2020-12-16T14:26:27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0"/>
    <x v="21"/>
    <d v="2020-12-16T14:26:2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501"/>
    <x v="23"/>
    <d v="2020-12-16T14:27:11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501"/>
    <x v="7"/>
    <d v="2020-12-16T14:27:11"/>
    <n v="19"/>
    <m/>
    <n v="1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501"/>
    <x v="9"/>
    <d v="2020-12-16T14:27:1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501"/>
    <x v="10"/>
    <d v="2020-12-16T14:27:11"/>
    <n v="60"/>
    <m/>
    <m/>
    <m/>
    <m/>
    <n v="6"/>
    <n v="3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501"/>
    <x v="24"/>
    <d v="2020-12-16T14:27:1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501"/>
    <x v="11"/>
    <d v="2020-12-16T14:27:11"/>
    <n v="13"/>
    <m/>
    <m/>
    <m/>
    <m/>
    <m/>
    <m/>
    <m/>
    <n v="4"/>
    <m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501"/>
    <x v="12"/>
    <d v="2020-12-16T14:27:11"/>
    <n v="6"/>
    <m/>
    <m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501"/>
    <x v="14"/>
    <d v="2020-12-16T14:27:11"/>
    <n v="4"/>
    <m/>
    <m/>
    <n v="1"/>
    <n v="1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501"/>
    <x v="16"/>
    <d v="2020-12-16T14:27:11"/>
    <n v="49"/>
    <m/>
    <n v="1"/>
    <n v="3"/>
    <n v="6"/>
    <n v="3"/>
    <n v="18"/>
    <n v="9"/>
    <n v="4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501"/>
    <x v="18"/>
    <d v="2020-12-16T14:27:1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501"/>
    <x v="19"/>
    <d v="2020-12-16T14:27:11"/>
    <n v="130"/>
    <m/>
    <m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501"/>
    <x v="20"/>
    <d v="2020-12-16T14:27:11"/>
    <n v="13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5"/>
    <s v="105501"/>
    <x v="21"/>
    <d v="2020-12-16T14:27:1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503"/>
    <x v="7"/>
    <d v="2020-12-16T14:27:3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503"/>
    <x v="9"/>
    <d v="2020-12-16T14:27:3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503"/>
    <x v="10"/>
    <d v="2020-12-16T14:27:36"/>
    <n v="12"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503"/>
    <x v="12"/>
    <d v="2020-12-16T14:27:3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503"/>
    <x v="14"/>
    <d v="2020-12-16T14:27:36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503"/>
    <x v="16"/>
    <d v="2020-12-16T14:27:36"/>
    <n v="7"/>
    <m/>
    <m/>
    <m/>
    <n v="1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503"/>
    <x v="18"/>
    <d v="2020-12-16T14:27:36"/>
    <n v="3"/>
    <m/>
    <n v="4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503"/>
    <x v="19"/>
    <d v="2020-12-16T14:27:36"/>
    <n v="24"/>
    <m/>
    <n v="16"/>
    <n v="24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503"/>
    <x v="20"/>
    <d v="2020-12-16T14:27:36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503"/>
    <x v="21"/>
    <d v="2020-12-16T14:27:3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504"/>
    <x v="7"/>
    <d v="2020-12-16T14:28:18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504"/>
    <x v="10"/>
    <d v="2020-12-16T14:28:18"/>
    <n v="22"/>
    <m/>
    <m/>
    <m/>
    <m/>
    <n v="8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504"/>
    <x v="11"/>
    <d v="2020-12-16T14:28:1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504"/>
    <x v="16"/>
    <d v="2020-12-16T14:28:18"/>
    <n v="18"/>
    <m/>
    <m/>
    <n v="2"/>
    <n v="3"/>
    <n v="4"/>
    <n v="4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504"/>
    <x v="18"/>
    <d v="2020-12-16T14:28:18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504"/>
    <x v="19"/>
    <d v="2020-12-16T14:28:18"/>
    <n v="42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504"/>
    <x v="20"/>
    <d v="2020-12-16T14:28:18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105504"/>
    <x v="21"/>
    <d v="2020-12-16T14:28:1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5"/>
    <x v="7"/>
    <d v="2020-12-16T14:29:00"/>
    <n v="14"/>
    <m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5"/>
    <x v="10"/>
    <d v="2020-12-16T14:29:00"/>
    <n v="18"/>
    <m/>
    <m/>
    <m/>
    <m/>
    <n v="6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5"/>
    <x v="11"/>
    <d v="2020-12-16T14:29:00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5"/>
    <x v="16"/>
    <d v="2020-12-16T14:29:00"/>
    <n v="26"/>
    <m/>
    <m/>
    <n v="2"/>
    <n v="5"/>
    <n v="2"/>
    <n v="11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5"/>
    <x v="18"/>
    <d v="2020-12-16T14:29:0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5"/>
    <x v="19"/>
    <d v="2020-12-16T14:29:00"/>
    <n v="26"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99"/>
    <x v="27"/>
    <d v="2020-12-16T14:25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99"/>
    <x v="19"/>
    <d v="2020-12-16T14:25:34"/>
    <n v="29"/>
    <m/>
    <n v="15"/>
    <n v="29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499"/>
    <x v="20"/>
    <d v="2020-12-16T14:25:34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0"/>
    <x v="7"/>
    <d v="2020-12-16T14:26:27"/>
    <n v="15"/>
    <m/>
    <n v="1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0"/>
    <x v="10"/>
    <d v="2020-12-16T14:26:27"/>
    <n v="36"/>
    <m/>
    <m/>
    <m/>
    <m/>
    <n v="16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0"/>
    <x v="11"/>
    <d v="2020-12-16T14:26:2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0"/>
    <x v="16"/>
    <d v="2020-12-16T14:26:27"/>
    <n v="28"/>
    <m/>
    <n v="1"/>
    <n v="3"/>
    <n v="4"/>
    <n v="8"/>
    <n v="4"/>
    <n v="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0"/>
    <x v="18"/>
    <d v="2020-12-16T14:26:2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07"/>
    <x v="1"/>
    <d v="2020-12-16T14:29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07"/>
    <x v="3"/>
    <d v="2020-12-16T14:29:4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07"/>
    <x v="7"/>
    <d v="2020-12-16T14:29:46"/>
    <n v="22"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07"/>
    <x v="10"/>
    <d v="2020-12-16T14:29:46"/>
    <n v="44"/>
    <m/>
    <m/>
    <m/>
    <m/>
    <n v="2"/>
    <n v="2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07"/>
    <x v="11"/>
    <d v="2020-12-16T14:29:46"/>
    <n v="9"/>
    <m/>
    <m/>
    <m/>
    <m/>
    <m/>
    <m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07"/>
    <x v="16"/>
    <d v="2020-12-16T14:29:46"/>
    <n v="40"/>
    <m/>
    <m/>
    <n v="5"/>
    <n v="6"/>
    <n v="1"/>
    <n v="12"/>
    <n v="9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07"/>
    <x v="17"/>
    <d v="2020-12-16T14:29:46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07"/>
    <x v="25"/>
    <d v="2020-12-16T14:29:46"/>
    <n v="7"/>
    <m/>
    <n v="5"/>
    <n v="7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07"/>
    <x v="18"/>
    <d v="2020-12-16T14:29:46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07"/>
    <x v="19"/>
    <d v="2020-12-16T14:29:46"/>
    <n v="102"/>
    <m/>
    <n v="41"/>
    <n v="102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07"/>
    <x v="20"/>
    <d v="2020-12-16T14:29:46"/>
    <n v="10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07"/>
    <x v="21"/>
    <d v="2020-12-16T14:29:46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508"/>
    <x v="7"/>
    <d v="2020-12-16T14:30:1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508"/>
    <x v="10"/>
    <d v="2020-12-16T14:30:13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508"/>
    <x v="16"/>
    <d v="2020-12-16T14:30:13"/>
    <n v="6"/>
    <m/>
    <m/>
    <m/>
    <n v="1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508"/>
    <x v="26"/>
    <d v="2020-12-16T14:30:1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508"/>
    <x v="27"/>
    <d v="2020-12-16T14:30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508"/>
    <x v="19"/>
    <d v="2020-12-16T14:30:13"/>
    <n v="48"/>
    <m/>
    <n v="2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8"/>
    <s v="105508"/>
    <x v="20"/>
    <d v="2020-12-16T14:30:13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509"/>
    <x v="7"/>
    <d v="2020-12-16T14:30:47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509"/>
    <x v="10"/>
    <d v="2020-12-16T14:30:47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509"/>
    <x v="11"/>
    <d v="2020-12-16T14:30:4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509"/>
    <x v="16"/>
    <d v="2020-12-16T14:30:47"/>
    <n v="10"/>
    <m/>
    <m/>
    <n v="2"/>
    <n v="2"/>
    <n v="1"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509"/>
    <x v="19"/>
    <d v="2020-12-16T14:30:47"/>
    <n v="33"/>
    <m/>
    <n v="4"/>
    <n v="3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105509"/>
    <x v="20"/>
    <d v="2020-12-16T14:30:47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10"/>
    <x v="7"/>
    <d v="2020-12-16T14:31:37"/>
    <n v="18"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10"/>
    <x v="10"/>
    <d v="2020-12-16T14:31:37"/>
    <n v="48"/>
    <m/>
    <m/>
    <m/>
    <m/>
    <n v="12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10"/>
    <x v="24"/>
    <d v="2020-12-16T14:31:3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10"/>
    <x v="11"/>
    <d v="2020-12-16T14:31:37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10"/>
    <x v="14"/>
    <d v="2020-12-16T14:31:37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10"/>
    <x v="16"/>
    <d v="2020-12-16T14:31:37"/>
    <n v="37"/>
    <m/>
    <m/>
    <n v="3"/>
    <n v="6"/>
    <n v="6"/>
    <n v="8"/>
    <n v="10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10"/>
    <x v="18"/>
    <d v="2020-12-16T14:31:37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10"/>
    <x v="19"/>
    <d v="2020-12-16T14:31:37"/>
    <n v="91"/>
    <m/>
    <n v="43"/>
    <n v="91"/>
    <m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10"/>
    <x v="20"/>
    <d v="2020-12-16T14:31:37"/>
    <n v="91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510"/>
    <x v="21"/>
    <d v="2020-12-16T14:31:37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511"/>
    <x v="7"/>
    <d v="2020-12-16T14:32:01"/>
    <n v="24"/>
    <n v="0"/>
    <n v="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511"/>
    <x v="10"/>
    <d v="2020-12-16T14:32:01"/>
    <n v="42"/>
    <m/>
    <m/>
    <m/>
    <m/>
    <n v="18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511"/>
    <x v="11"/>
    <d v="2020-12-16T14:32:01"/>
    <n v="13"/>
    <m/>
    <m/>
    <m/>
    <m/>
    <m/>
    <m/>
    <m/>
    <n v="11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511"/>
    <x v="16"/>
    <d v="2020-12-16T14:32:01"/>
    <n v="45"/>
    <n v="0"/>
    <n v="0"/>
    <n v="6"/>
    <n v="6"/>
    <n v="9"/>
    <n v="7"/>
    <n v="5"/>
    <n v="1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511"/>
    <x v="26"/>
    <d v="2020-12-16T14:32:01"/>
    <n v="4"/>
    <m/>
    <n v="0"/>
    <n v="4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511"/>
    <x v="27"/>
    <d v="2020-12-16T14:32:0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511"/>
    <x v="18"/>
    <d v="2020-12-16T14:32:01"/>
    <n v="2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511"/>
    <x v="19"/>
    <d v="2020-12-16T14:32:01"/>
    <n v="65"/>
    <m/>
    <n v="19"/>
    <n v="65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511"/>
    <x v="20"/>
    <d v="2020-12-16T14:32:01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7"/>
    <s v="105511"/>
    <x v="21"/>
    <d v="2020-12-16T14:32:0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0"/>
    <x v="30"/>
    <d v="2020-12-16T14:32:41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0"/>
    <x v="31"/>
    <d v="2020-12-16T14:32:41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0"/>
    <x v="1"/>
    <d v="2020-12-16T14:32:4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0"/>
    <x v="3"/>
    <d v="2020-12-16T14:32:41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0"/>
    <x v="32"/>
    <d v="2020-12-16T14:32:4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0"/>
    <x v="7"/>
    <d v="2020-12-16T14:32:41"/>
    <n v="20"/>
    <m/>
    <n v="2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0"/>
    <x v="10"/>
    <d v="2020-12-16T14:32:41"/>
    <n v="40"/>
    <m/>
    <m/>
    <m/>
    <m/>
    <n v="12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0"/>
    <x v="11"/>
    <d v="2020-12-16T14:32:41"/>
    <n v="15"/>
    <m/>
    <m/>
    <m/>
    <m/>
    <m/>
    <m/>
    <m/>
    <n v="9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0"/>
    <x v="16"/>
    <d v="2020-12-16T14:32:41"/>
    <n v="42"/>
    <m/>
    <n v="1"/>
    <n v="6"/>
    <n v="3"/>
    <n v="6"/>
    <n v="5"/>
    <n v="9"/>
    <n v="9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0"/>
    <x v="17"/>
    <d v="2020-12-16T14:32:41"/>
    <n v="3"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0"/>
    <x v="18"/>
    <d v="2020-12-16T14:32:41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5"/>
    <x v="20"/>
    <d v="2020-12-16T14:29:00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5"/>
    <x v="21"/>
    <d v="2020-12-16T14:29:0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6"/>
    <x v="7"/>
    <d v="2020-12-16T14:29:30"/>
    <n v="14"/>
    <m/>
    <n v="2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6"/>
    <x v="10"/>
    <d v="2020-12-16T14:29:30"/>
    <n v="14"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6"/>
    <x v="18"/>
    <d v="2020-12-16T14:29:3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6"/>
    <x v="19"/>
    <d v="2020-12-16T14:29:30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6"/>
    <x v="20"/>
    <d v="2020-12-16T14:29:30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1"/>
    <s v="105506"/>
    <x v="21"/>
    <d v="2020-12-16T14:29:3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0"/>
    <x v="19"/>
    <d v="2020-12-16T14:32:41"/>
    <n v="97"/>
    <n v="1"/>
    <n v="18"/>
    <n v="97"/>
    <n v="1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0"/>
    <x v="20"/>
    <d v="2020-12-16T14:32:41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0"/>
    <x v="21"/>
    <d v="2020-12-16T14:32:4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1"/>
    <x v="23"/>
    <d v="2020-12-16T14:33:0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1"/>
    <x v="7"/>
    <d v="2020-12-16T14:33:04"/>
    <n v="28"/>
    <m/>
    <m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1"/>
    <x v="10"/>
    <d v="2020-12-16T14:33:04"/>
    <n v="60"/>
    <m/>
    <m/>
    <m/>
    <m/>
    <n v="12"/>
    <n v="3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1"/>
    <x v="11"/>
    <d v="2020-12-16T14:33:04"/>
    <n v="19"/>
    <m/>
    <m/>
    <m/>
    <m/>
    <m/>
    <m/>
    <m/>
    <n v="9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1"/>
    <x v="12"/>
    <d v="2020-12-16T14:33:0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1"/>
    <x v="14"/>
    <d v="2020-12-16T14:33:0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1"/>
    <x v="16"/>
    <d v="2020-12-16T14:33:04"/>
    <n v="58"/>
    <m/>
    <m/>
    <n v="6"/>
    <n v="8"/>
    <n v="6"/>
    <n v="18"/>
    <n v="6"/>
    <n v="9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1"/>
    <x v="18"/>
    <d v="2020-12-16T14:33:04"/>
    <n v="4"/>
    <n v="0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1"/>
    <x v="19"/>
    <d v="2020-12-16T14:33:04"/>
    <n v="22"/>
    <n v="1"/>
    <n v="2"/>
    <n v="2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1"/>
    <x v="20"/>
    <d v="2020-12-16T14:33:04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1"/>
    <x v="21"/>
    <d v="2020-12-16T14:33:0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2"/>
    <x v="3"/>
    <d v="2020-12-16T14:33:3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2"/>
    <x v="7"/>
    <d v="2020-12-16T14:33:34"/>
    <n v="38"/>
    <m/>
    <m/>
    <n v="16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2"/>
    <x v="0"/>
    <d v="2020-12-16T14:34:19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2"/>
    <x v="28"/>
    <d v="2020-12-16T14:34:19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2"/>
    <x v="23"/>
    <d v="2020-12-16T14:34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2"/>
    <x v="7"/>
    <d v="2020-12-16T14:34:19"/>
    <n v="72"/>
    <m/>
    <n v="4"/>
    <n v="2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2"/>
    <x v="8"/>
    <d v="2020-12-16T14:34:19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2"/>
    <x v="9"/>
    <d v="2020-12-16T14:34:19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2"/>
    <x v="10"/>
    <d v="2020-12-16T14:34:19"/>
    <n v="172"/>
    <m/>
    <m/>
    <m/>
    <m/>
    <n v="36"/>
    <n v="84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2"/>
    <x v="24"/>
    <d v="2020-12-16T14:34:19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3"/>
    <x v="41"/>
    <d v="2020-12-16T14:35:31"/>
    <n v="3.63"/>
    <n v="3.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3"/>
    <x v="3"/>
    <d v="2020-12-16T14:35:3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3"/>
    <x v="23"/>
    <d v="2020-12-16T14:35:3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3"/>
    <x v="7"/>
    <d v="2020-12-16T14:35:31"/>
    <n v="37"/>
    <n v="1"/>
    <n v="4"/>
    <n v="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3"/>
    <x v="9"/>
    <d v="2020-12-16T14:35:31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3"/>
    <x v="10"/>
    <d v="2020-12-16T14:35:31"/>
    <n v="105"/>
    <m/>
    <m/>
    <m/>
    <m/>
    <n v="20"/>
    <n v="38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3"/>
    <x v="24"/>
    <d v="2020-12-16T14:35:3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3"/>
    <x v="11"/>
    <d v="2020-12-16T14:35:31"/>
    <n v="9"/>
    <m/>
    <m/>
    <m/>
    <m/>
    <m/>
    <m/>
    <m/>
    <n v="5"/>
    <m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258"/>
    <x v="7"/>
    <d v="2020-12-16T14:36:00"/>
    <n v="40"/>
    <m/>
    <m/>
    <n v="2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258"/>
    <x v="8"/>
    <d v="2020-12-16T14:36:00"/>
    <n v="3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258"/>
    <x v="9"/>
    <d v="2020-12-16T14:36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258"/>
    <x v="10"/>
    <d v="2020-12-16T14:36:00"/>
    <n v="113"/>
    <m/>
    <m/>
    <m/>
    <m/>
    <n v="20"/>
    <n v="42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258"/>
    <x v="11"/>
    <d v="2020-12-16T14:36:00"/>
    <n v="18"/>
    <m/>
    <m/>
    <m/>
    <m/>
    <m/>
    <m/>
    <m/>
    <n v="8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258"/>
    <x v="12"/>
    <d v="2020-12-16T14:36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258"/>
    <x v="14"/>
    <d v="2020-12-16T14:36:0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258"/>
    <x v="16"/>
    <d v="2020-12-16T14:36:00"/>
    <n v="91"/>
    <m/>
    <m/>
    <n v="13"/>
    <n v="7"/>
    <n v="10"/>
    <n v="21"/>
    <n v="27"/>
    <n v="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258"/>
    <x v="17"/>
    <d v="2020-12-16T14:36:00"/>
    <n v="3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258"/>
    <x v="18"/>
    <d v="2020-12-16T14:36:00"/>
    <n v="14"/>
    <n v="0"/>
    <n v="3"/>
    <n v="1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258"/>
    <x v="19"/>
    <d v="2020-12-16T14:36:00"/>
    <n v="144"/>
    <n v="0"/>
    <n v="25"/>
    <n v="144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258"/>
    <x v="20"/>
    <d v="2020-12-16T14:36:00"/>
    <n v="144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258"/>
    <x v="21"/>
    <d v="2020-12-16T14:36:0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30"/>
    <d v="2020-12-16T14:36:59"/>
    <n v="6.75"/>
    <m/>
    <m/>
    <n v="3.15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0"/>
    <d v="2020-12-16T14:36:59"/>
    <n v="3.6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1"/>
    <d v="2020-12-16T14:36:5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200366"/>
    <x v="39"/>
    <d v="2020-12-16T14:37:22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200366"/>
    <x v="8"/>
    <d v="2020-12-16T14:37:2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200366"/>
    <x v="9"/>
    <d v="2020-12-16T14:37:22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200366"/>
    <x v="10"/>
    <d v="2020-12-16T14:37:22"/>
    <n v="624"/>
    <m/>
    <m/>
    <m/>
    <m/>
    <n v="122"/>
    <n v="260"/>
    <n v="2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200366"/>
    <x v="11"/>
    <d v="2020-12-16T14:37:22"/>
    <n v="72"/>
    <m/>
    <m/>
    <m/>
    <m/>
    <m/>
    <m/>
    <m/>
    <n v="46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200366"/>
    <x v="12"/>
    <d v="2020-12-16T14:37:22"/>
    <n v="30"/>
    <m/>
    <m/>
    <n v="4"/>
    <n v="8"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200366"/>
    <x v="13"/>
    <d v="2020-12-16T14:37:22"/>
    <n v="3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200366"/>
    <x v="14"/>
    <d v="2020-12-16T14:37:22"/>
    <n v="8"/>
    <m/>
    <m/>
    <n v="1"/>
    <n v="2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2"/>
    <x v="9"/>
    <d v="2020-12-16T14:33:34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2"/>
    <x v="10"/>
    <d v="2020-12-16T14:33:34"/>
    <n v="98"/>
    <m/>
    <m/>
    <m/>
    <m/>
    <n v="32"/>
    <n v="3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2"/>
    <x v="11"/>
    <d v="2020-12-16T14:33:34"/>
    <n v="15"/>
    <m/>
    <m/>
    <m/>
    <m/>
    <m/>
    <m/>
    <m/>
    <n v="1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2"/>
    <x v="12"/>
    <d v="2020-12-16T14:33:34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2"/>
    <x v="14"/>
    <d v="2020-12-16T14:33:34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2"/>
    <x v="16"/>
    <d v="2020-12-16T14:33:34"/>
    <n v="81"/>
    <m/>
    <m/>
    <n v="8"/>
    <n v="11"/>
    <n v="16"/>
    <n v="16"/>
    <n v="17"/>
    <n v="1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2"/>
    <x v="17"/>
    <d v="2020-12-16T14:33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2"/>
    <x v="18"/>
    <d v="2020-12-16T14:33:3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2"/>
    <x v="19"/>
    <d v="2020-12-16T14:33:34"/>
    <n v="49"/>
    <m/>
    <m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2"/>
    <x v="20"/>
    <d v="2020-12-16T14:33:34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105702"/>
    <x v="21"/>
    <d v="2020-12-16T14:33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2"/>
    <x v="11"/>
    <d v="2020-12-16T14:34:19"/>
    <n v="39"/>
    <m/>
    <m/>
    <m/>
    <m/>
    <m/>
    <m/>
    <m/>
    <n v="15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2"/>
    <x v="12"/>
    <d v="2020-12-16T14:34:19"/>
    <n v="8"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2"/>
    <x v="14"/>
    <d v="2020-12-16T14:34:19"/>
    <n v="6"/>
    <m/>
    <m/>
    <m/>
    <n v="1"/>
    <m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2"/>
    <x v="16"/>
    <d v="2020-12-16T14:34:19"/>
    <n v="149"/>
    <n v="0"/>
    <n v="2"/>
    <n v="12"/>
    <n v="22"/>
    <n v="18"/>
    <n v="42"/>
    <n v="26"/>
    <n v="15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2"/>
    <x v="18"/>
    <d v="2020-12-16T14:34:19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2"/>
    <x v="19"/>
    <d v="2020-12-16T14:34:19"/>
    <n v="115"/>
    <n v="1"/>
    <n v="50"/>
    <n v="115"/>
    <n v="1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2"/>
    <x v="20"/>
    <d v="2020-12-16T14:34:19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2"/>
    <x v="21"/>
    <d v="2020-12-16T14:34:19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3"/>
    <x v="12"/>
    <d v="2020-12-16T14:35:31"/>
    <n v="10"/>
    <m/>
    <m/>
    <m/>
    <n v="2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3"/>
    <x v="14"/>
    <d v="2020-12-16T14:35:31"/>
    <n v="6"/>
    <m/>
    <m/>
    <m/>
    <n v="1"/>
    <m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3"/>
    <x v="16"/>
    <d v="2020-12-16T14:35:31"/>
    <n v="80"/>
    <n v="1"/>
    <n v="2"/>
    <n v="2"/>
    <n v="14"/>
    <n v="10"/>
    <n v="19"/>
    <n v="25"/>
    <n v="5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3"/>
    <x v="17"/>
    <d v="2020-12-16T14:35:31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3"/>
    <x v="25"/>
    <d v="2020-12-16T14:35:31"/>
    <n v="26"/>
    <n v="0"/>
    <n v="11"/>
    <n v="26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3"/>
    <x v="37"/>
    <d v="2020-12-16T14:35:31"/>
    <n v="0"/>
    <n v="0"/>
    <n v="0"/>
    <n v="0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3"/>
    <x v="18"/>
    <d v="2020-12-16T14:35:31"/>
    <n v="6"/>
    <n v="0"/>
    <n v="1"/>
    <n v="6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3"/>
    <x v="19"/>
    <d v="2020-12-16T14:35:31"/>
    <n v="248"/>
    <n v="0"/>
    <n v="104"/>
    <n v="248"/>
    <n v="0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3"/>
    <x v="20"/>
    <d v="2020-12-16T14:35:31"/>
    <n v="248"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105723"/>
    <x v="21"/>
    <d v="2020-12-16T14:35:3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258"/>
    <x v="0"/>
    <d v="2020-12-16T14:36:00"/>
    <n v="8"/>
    <m/>
    <m/>
    <n v="4.4000000000000004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258"/>
    <x v="28"/>
    <d v="2020-12-16T14:36:00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258"/>
    <x v="3"/>
    <d v="2020-12-16T14:36:00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200366"/>
    <x v="16"/>
    <d v="2020-12-16T14:37:22"/>
    <n v="377"/>
    <m/>
    <m/>
    <n v="31"/>
    <n v="25"/>
    <n v="33"/>
    <n v="132"/>
    <n v="125"/>
    <n v="24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200366"/>
    <x v="17"/>
    <d v="2020-12-16T14:37:22"/>
    <n v="16"/>
    <m/>
    <m/>
    <m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200366"/>
    <x v="25"/>
    <d v="2020-12-16T14:37:22"/>
    <n v="27"/>
    <m/>
    <n v="2"/>
    <n v="2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200366"/>
    <x v="26"/>
    <d v="2020-12-16T14:37:22"/>
    <n v="3"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200366"/>
    <x v="27"/>
    <d v="2020-12-16T14:37:2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200366"/>
    <x v="19"/>
    <d v="2020-12-16T14:37:22"/>
    <n v="483"/>
    <n v="1"/>
    <n v="72"/>
    <n v="483"/>
    <n v="1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200366"/>
    <x v="20"/>
    <d v="2020-12-16T14:37:22"/>
    <n v="710"/>
    <n v="7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367"/>
    <x v="0"/>
    <d v="2020-12-16T14:37:49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367"/>
    <x v="28"/>
    <d v="2020-12-16T14:37:49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367"/>
    <x v="7"/>
    <d v="2020-12-16T14:37:49"/>
    <n v="33"/>
    <m/>
    <n v="1"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367"/>
    <x v="8"/>
    <d v="2020-12-16T14:37:49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367"/>
    <x v="9"/>
    <d v="2020-12-16T14:37:4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367"/>
    <x v="10"/>
    <d v="2020-12-16T14:37:49"/>
    <n v="71"/>
    <m/>
    <m/>
    <m/>
    <m/>
    <n v="6"/>
    <n v="44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367"/>
    <x v="11"/>
    <d v="2020-12-16T14:37:49"/>
    <n v="7"/>
    <m/>
    <m/>
    <m/>
    <m/>
    <m/>
    <m/>
    <m/>
    <n v="6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367"/>
    <x v="12"/>
    <d v="2020-12-16T14:37:4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367"/>
    <x v="14"/>
    <d v="2020-12-16T14:37:49"/>
    <n v="1"/>
    <m/>
    <m/>
    <m/>
    <m/>
    <m/>
    <n v="1"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367"/>
    <x v="16"/>
    <d v="2020-12-16T14:37:49"/>
    <n v="57"/>
    <m/>
    <n v="1"/>
    <n v="9"/>
    <n v="7"/>
    <n v="3"/>
    <n v="19"/>
    <n v="11"/>
    <n v="6"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367"/>
    <x v="25"/>
    <d v="2020-12-16T14:37:49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367"/>
    <x v="18"/>
    <d v="2020-12-16T14:37:49"/>
    <n v="26"/>
    <m/>
    <n v="8"/>
    <n v="2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367"/>
    <x v="19"/>
    <d v="2020-12-16T14:37:49"/>
    <n v="143"/>
    <m/>
    <n v="35"/>
    <n v="143"/>
    <m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367"/>
    <x v="20"/>
    <d v="2020-12-16T14:37:49"/>
    <n v="143"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367"/>
    <x v="21"/>
    <d v="2020-12-16T14:37:49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200402"/>
    <x v="30"/>
    <d v="2020-12-16T14:38:39"/>
    <n v="10"/>
    <m/>
    <n v="4.4000000000000004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200402"/>
    <x v="1"/>
    <d v="2020-12-16T14:38:39"/>
    <n v="10"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23"/>
    <d v="2020-12-16T14:38:56"/>
    <n v="17"/>
    <m/>
    <m/>
    <n v="1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7"/>
    <d v="2020-12-16T14:38:56"/>
    <n v="232"/>
    <n v="2"/>
    <n v="2"/>
    <n v="102"/>
    <n v="12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8"/>
    <d v="2020-12-16T14:38:56"/>
    <n v="6"/>
    <n v="2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9"/>
    <d v="2020-12-16T14:38:5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10"/>
    <d v="2020-12-16T14:38:56"/>
    <n v="458"/>
    <m/>
    <m/>
    <m/>
    <m/>
    <n v="114"/>
    <n v="188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24"/>
    <d v="2020-12-16T14:38:56"/>
    <n v="9"/>
    <m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11"/>
    <d v="2020-12-16T14:38:56"/>
    <n v="141"/>
    <m/>
    <m/>
    <m/>
    <m/>
    <m/>
    <m/>
    <m/>
    <n v="68"/>
    <m/>
    <n v="7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12"/>
    <d v="2020-12-16T14:38:56"/>
    <n v="12"/>
    <m/>
    <m/>
    <n v="1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3"/>
    <d v="2020-12-16T14:36:59"/>
    <n v="12"/>
    <m/>
    <m/>
    <m/>
    <m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22"/>
    <d v="2020-12-16T14:36:5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6"/>
    <d v="2020-12-16T14:36:59"/>
    <n v="3.27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23"/>
    <d v="2020-12-16T14:36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32"/>
    <d v="2020-12-16T14:36:59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7"/>
    <d v="2020-12-16T14:36:59"/>
    <n v="50"/>
    <m/>
    <m/>
    <n v="1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8"/>
    <d v="2020-12-16T14:36:5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10"/>
    <d v="2020-12-16T14:36:59"/>
    <n v="108"/>
    <m/>
    <m/>
    <m/>
    <m/>
    <n v="12"/>
    <n v="42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11"/>
    <d v="2020-12-16T14:36:59"/>
    <n v="27"/>
    <m/>
    <m/>
    <m/>
    <m/>
    <m/>
    <m/>
    <m/>
    <n v="11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12"/>
    <d v="2020-12-16T14:36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13"/>
    <d v="2020-12-16T14:36:59"/>
    <n v="3"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14"/>
    <d v="2020-12-16T14:36:59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16"/>
    <d v="2020-12-16T14:36:59"/>
    <n v="98"/>
    <m/>
    <m/>
    <n v="8"/>
    <n v="17"/>
    <n v="6"/>
    <n v="21"/>
    <n v="27"/>
    <n v="11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17"/>
    <d v="2020-12-16T14:36:59"/>
    <n v="7"/>
    <m/>
    <m/>
    <n v="1"/>
    <m/>
    <n v="1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25"/>
    <d v="2020-12-16T14:36:59"/>
    <n v="6"/>
    <m/>
    <n v="3"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18"/>
    <d v="2020-12-16T14:36:59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19"/>
    <d v="2020-12-16T14:36:59"/>
    <n v="91"/>
    <n v="1"/>
    <n v="10"/>
    <n v="91"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20"/>
    <d v="2020-12-16T14:36:59"/>
    <n v="91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273"/>
    <x v="21"/>
    <d v="2020-12-16T14:36:5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200366"/>
    <x v="0"/>
    <d v="2020-12-16T14:37:22"/>
    <n v="5.6"/>
    <m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200366"/>
    <x v="3"/>
    <d v="2020-12-16T14:37:22"/>
    <n v="34"/>
    <m/>
    <m/>
    <m/>
    <m/>
    <n v="6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200366"/>
    <x v="22"/>
    <d v="2020-12-16T14:37:22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200366"/>
    <x v="23"/>
    <d v="2020-12-16T14:37:22"/>
    <n v="14"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3"/>
    <s v="200366"/>
    <x v="7"/>
    <d v="2020-12-16T14:37:22"/>
    <n v="218"/>
    <m/>
    <m/>
    <n v="122"/>
    <n v="9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13"/>
    <d v="2020-12-16T14:38:56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14"/>
    <d v="2020-12-16T14:38:56"/>
    <n v="10"/>
    <m/>
    <m/>
    <n v="5"/>
    <n v="1"/>
    <m/>
    <n v="1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16"/>
    <d v="2020-12-16T14:38:56"/>
    <n v="450"/>
    <n v="1"/>
    <n v="1"/>
    <n v="51"/>
    <n v="62"/>
    <n v="57"/>
    <n v="94"/>
    <n v="79"/>
    <n v="68"/>
    <m/>
    <n v="3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17"/>
    <d v="2020-12-16T14:38:56"/>
    <n v="7"/>
    <m/>
    <m/>
    <m/>
    <n v="1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25"/>
    <d v="2020-12-16T14:38:5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37"/>
    <d v="2020-12-16T14:38:5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18"/>
    <d v="2020-12-16T14:38:56"/>
    <n v="31"/>
    <m/>
    <n v="17"/>
    <n v="31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19"/>
    <d v="2020-12-16T14:38:56"/>
    <n v="267"/>
    <m/>
    <n v="67"/>
    <n v="267"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20"/>
    <d v="2020-12-16T14:38:56"/>
    <n v="267"/>
    <n v="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21"/>
    <d v="2020-12-16T14:38:56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9"/>
    <x v="0"/>
    <d v="2020-12-16T14:39:34"/>
    <n v="13.2"/>
    <n v="0"/>
    <n v="0"/>
    <n v="6.8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9"/>
    <x v="28"/>
    <d v="2020-12-16T14:39:34"/>
    <n v="5.2"/>
    <n v="0"/>
    <n v="0"/>
    <n v="0"/>
    <n v="4.4000000000000004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9"/>
    <x v="22"/>
    <d v="2020-12-16T14:39:34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9"/>
    <x v="6"/>
    <d v="2020-12-16T14:39:34"/>
    <n v="11.98"/>
    <n v="10.53"/>
    <n v="0"/>
    <n v="1.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9"/>
    <x v="23"/>
    <d v="2020-12-16T14:39:34"/>
    <n v="5"/>
    <n v="0"/>
    <n v="0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9"/>
    <x v="7"/>
    <d v="2020-12-16T14:39:34"/>
    <n v="194"/>
    <n v="4"/>
    <n v="4"/>
    <n v="102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9"/>
    <x v="8"/>
    <d v="2020-12-16T14:39:34"/>
    <n v="6"/>
    <n v="0"/>
    <n v="0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9"/>
    <x v="9"/>
    <d v="2020-12-16T14:39:34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9"/>
    <x v="10"/>
    <d v="2020-12-16T14:39:34"/>
    <n v="246"/>
    <m/>
    <m/>
    <m/>
    <m/>
    <n v="36"/>
    <n v="13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9"/>
    <x v="24"/>
    <d v="2020-12-16T14:39:34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9"/>
    <x v="11"/>
    <d v="2020-12-16T14:39:34"/>
    <n v="71"/>
    <m/>
    <m/>
    <m/>
    <m/>
    <m/>
    <m/>
    <m/>
    <n v="33"/>
    <m/>
    <n v="3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9"/>
    <x v="12"/>
    <d v="2020-12-16T14:39:34"/>
    <n v="6"/>
    <m/>
    <n v="0"/>
    <n v="2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9"/>
    <x v="13"/>
    <d v="2020-12-16T14:39:34"/>
    <n v="3"/>
    <n v="1"/>
    <n v="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9"/>
    <x v="14"/>
    <d v="2020-12-16T14:39:34"/>
    <n v="4"/>
    <m/>
    <m/>
    <n v="1"/>
    <n v="1"/>
    <n v="0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9"/>
    <x v="16"/>
    <d v="2020-12-16T14:39:34"/>
    <n v="272"/>
    <n v="2"/>
    <n v="2"/>
    <n v="51"/>
    <n v="42"/>
    <n v="18"/>
    <n v="65"/>
    <n v="40"/>
    <n v="33"/>
    <m/>
    <n v="19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9"/>
    <x v="18"/>
    <d v="2020-12-16T14:39:34"/>
    <n v="45"/>
    <n v="2"/>
    <n v="7"/>
    <n v="45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9"/>
    <x v="19"/>
    <d v="2020-12-16T14:39:34"/>
    <n v="364"/>
    <n v="8"/>
    <n v="81"/>
    <n v="364"/>
    <n v="8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9"/>
    <x v="20"/>
    <d v="2020-12-16T14:39:34"/>
    <n v="364"/>
    <n v="3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9"/>
    <x v="21"/>
    <d v="2020-12-16T14:39:34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200538"/>
    <x v="0"/>
    <d v="2020-12-16T14:39:56"/>
    <n v="2.7"/>
    <m/>
    <m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200538"/>
    <x v="23"/>
    <d v="2020-12-16T14:39:5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200538"/>
    <x v="7"/>
    <d v="2020-12-16T14:39:56"/>
    <n v="34"/>
    <m/>
    <m/>
    <n v="2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200538"/>
    <x v="8"/>
    <d v="2020-12-16T14:39:56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200538"/>
    <x v="9"/>
    <d v="2020-12-16T14:39:5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200538"/>
    <x v="10"/>
    <d v="2020-12-16T14:39:56"/>
    <n v="68"/>
    <m/>
    <m/>
    <m/>
    <m/>
    <n v="16"/>
    <n v="3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200538"/>
    <x v="11"/>
    <d v="2020-12-16T14:39:56"/>
    <n v="24"/>
    <m/>
    <m/>
    <m/>
    <m/>
    <m/>
    <m/>
    <m/>
    <n v="10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200538"/>
    <x v="12"/>
    <d v="2020-12-16T14:39:5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200538"/>
    <x v="14"/>
    <d v="2020-12-16T14:39:56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200538"/>
    <x v="16"/>
    <d v="2020-12-16T14:39:56"/>
    <n v="68"/>
    <m/>
    <m/>
    <n v="11"/>
    <n v="6"/>
    <n v="8"/>
    <n v="15"/>
    <n v="11"/>
    <n v="10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200538"/>
    <x v="18"/>
    <d v="2020-12-16T14:39:56"/>
    <n v="7"/>
    <m/>
    <n v="7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200402"/>
    <x v="2"/>
    <d v="2020-12-16T14:38:3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200402"/>
    <x v="4"/>
    <d v="2020-12-16T14:38:3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200402"/>
    <x v="6"/>
    <d v="2020-12-16T14:38:3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200402"/>
    <x v="32"/>
    <d v="2020-12-16T14:38:3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200402"/>
    <x v="7"/>
    <d v="2020-12-16T14:38:39"/>
    <n v="40"/>
    <m/>
    <m/>
    <n v="2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200402"/>
    <x v="9"/>
    <d v="2020-12-16T14:38:3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200402"/>
    <x v="10"/>
    <d v="2020-12-16T14:38:39"/>
    <n v="106"/>
    <m/>
    <m/>
    <m/>
    <m/>
    <n v="26"/>
    <n v="4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200402"/>
    <x v="11"/>
    <d v="2020-12-16T14:38:39"/>
    <n v="26"/>
    <m/>
    <m/>
    <m/>
    <m/>
    <m/>
    <m/>
    <m/>
    <n v="16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200402"/>
    <x v="12"/>
    <d v="2020-12-16T14:38:3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200402"/>
    <x v="13"/>
    <d v="2020-12-16T14:38:3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200402"/>
    <x v="14"/>
    <d v="2020-12-16T14:38:39"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200402"/>
    <x v="15"/>
    <d v="2020-12-16T14:38:39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200402"/>
    <x v="16"/>
    <d v="2020-12-16T14:38:39"/>
    <n v="94"/>
    <m/>
    <m/>
    <n v="13"/>
    <n v="7"/>
    <n v="13"/>
    <n v="24"/>
    <n v="16"/>
    <n v="16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200402"/>
    <x v="17"/>
    <d v="2020-12-16T14:38:39"/>
    <n v="5"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200402"/>
    <x v="18"/>
    <d v="2020-12-16T14:38:39"/>
    <n v="8"/>
    <m/>
    <n v="10"/>
    <n v="8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200402"/>
    <x v="19"/>
    <d v="2020-12-16T14:38:39"/>
    <n v="37"/>
    <m/>
    <n v="24"/>
    <n v="37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200402"/>
    <x v="20"/>
    <d v="2020-12-16T14:38:39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5"/>
    <s v="200402"/>
    <x v="21"/>
    <d v="2020-12-16T14:38:3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0"/>
    <d v="2020-12-16T14:38:56"/>
    <n v="11.6"/>
    <m/>
    <m/>
    <n v="8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1"/>
    <d v="2020-12-16T14:38:5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28"/>
    <d v="2020-12-16T14:38:56"/>
    <n v="9.6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3"/>
    <d v="2020-12-16T14:38:56"/>
    <n v="12"/>
    <m/>
    <m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5"/>
    <d v="2020-12-16T14:38:5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494"/>
    <x v="6"/>
    <d v="2020-12-16T14:38:56"/>
    <n v="2.9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200538"/>
    <x v="19"/>
    <d v="2020-12-16T14:39:56"/>
    <n v="80"/>
    <m/>
    <n v="65"/>
    <n v="80"/>
    <m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200538"/>
    <x v="20"/>
    <d v="2020-12-16T14:39:56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6"/>
    <s v="200538"/>
    <x v="21"/>
    <d v="2020-12-16T14:39:5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30"/>
    <d v="2020-12-16T14:40:22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31"/>
    <d v="2020-12-16T14:40:22"/>
    <n v="3.6"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0"/>
    <d v="2020-12-16T14:40:22"/>
    <n v="11.2"/>
    <m/>
    <m/>
    <n v="4.4000000000000004"/>
    <n v="4.400000000000000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1"/>
    <d v="2020-12-16T14:40:22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28"/>
    <d v="2020-12-16T14:40:22"/>
    <n v="5.2"/>
    <m/>
    <m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3"/>
    <d v="2020-12-16T14:40:22"/>
    <n v="22"/>
    <m/>
    <m/>
    <m/>
    <m/>
    <n v="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29"/>
    <d v="2020-12-16T14:40:2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5"/>
    <d v="2020-12-16T14:40:22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6"/>
    <d v="2020-12-16T14:40:22"/>
    <n v="7.26"/>
    <n v="3.27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23"/>
    <d v="2020-12-16T14:40:22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32"/>
    <d v="2020-12-16T14:40:22"/>
    <n v="3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7"/>
    <d v="2020-12-16T14:40:22"/>
    <n v="228"/>
    <n v="1"/>
    <n v="8"/>
    <n v="106"/>
    <n v="11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39"/>
    <d v="2020-12-16T14:40:2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8"/>
    <d v="2020-12-16T14:40:22"/>
    <n v="5"/>
    <m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9"/>
    <d v="2020-12-16T14:40:22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10"/>
    <d v="2020-12-16T14:40:22"/>
    <n v="517"/>
    <m/>
    <m/>
    <m/>
    <m/>
    <n v="110"/>
    <n v="236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24"/>
    <d v="2020-12-16T14:40:22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11"/>
    <d v="2020-12-16T14:40:22"/>
    <n v="88"/>
    <m/>
    <m/>
    <m/>
    <m/>
    <m/>
    <m/>
    <m/>
    <n v="39"/>
    <m/>
    <n v="4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12"/>
    <d v="2020-12-16T14:40:22"/>
    <n v="16"/>
    <m/>
    <m/>
    <n v="4"/>
    <n v="2"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13"/>
    <d v="2020-12-16T14:40:22"/>
    <n v="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14"/>
    <d v="2020-12-16T14:40:22"/>
    <n v="11"/>
    <m/>
    <m/>
    <n v="2"/>
    <n v="1"/>
    <m/>
    <n v="4"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16"/>
    <d v="2020-12-16T14:40:22"/>
    <n v="440"/>
    <n v="1"/>
    <n v="4"/>
    <n v="53"/>
    <n v="56"/>
    <n v="55"/>
    <n v="118"/>
    <n v="87"/>
    <n v="40"/>
    <m/>
    <n v="2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17"/>
    <d v="2020-12-16T14:40:22"/>
    <n v="16"/>
    <m/>
    <m/>
    <n v="2"/>
    <n v="2"/>
    <n v="3"/>
    <n v="3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18"/>
    <d v="2020-12-16T14:40:22"/>
    <n v="15"/>
    <m/>
    <n v="6"/>
    <n v="1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19"/>
    <d v="2020-12-16T14:40:22"/>
    <n v="607"/>
    <n v="6"/>
    <n v="126"/>
    <n v="607"/>
    <n v="6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20"/>
    <d v="2020-12-16T14:40:22"/>
    <n v="607"/>
    <n v="6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2"/>
    <s v="200569"/>
    <x v="21"/>
    <d v="2020-12-16T14:40:22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30"/>
    <d v="2020-12-16T14:40:59"/>
    <n v="9.1999999999999993"/>
    <n v="0"/>
    <n v="4.8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31"/>
    <d v="2020-12-16T14:40:59"/>
    <n v="16.399999999999999"/>
    <n v="0"/>
    <n v="8"/>
    <n v="0"/>
    <n v="8.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306"/>
    <x v="24"/>
    <d v="2020-12-16T14:41:1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306"/>
    <x v="11"/>
    <d v="2020-12-16T14:41:19"/>
    <n v="28"/>
    <m/>
    <m/>
    <m/>
    <m/>
    <m/>
    <m/>
    <m/>
    <n v="20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306"/>
    <x v="12"/>
    <d v="2020-12-16T14:41:1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306"/>
    <x v="13"/>
    <d v="2020-12-16T14:41:1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306"/>
    <x v="14"/>
    <d v="2020-12-16T14:41:19"/>
    <n v="2"/>
    <m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306"/>
    <x v="16"/>
    <d v="2020-12-16T14:41:19"/>
    <n v="60"/>
    <m/>
    <m/>
    <n v="4"/>
    <n v="9"/>
    <n v="7"/>
    <n v="9"/>
    <n v="6"/>
    <n v="20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306"/>
    <x v="18"/>
    <d v="2020-12-16T14:41:19"/>
    <n v="5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306"/>
    <x v="19"/>
    <d v="2020-12-16T14:41:19"/>
    <n v="86"/>
    <n v="2"/>
    <n v="7"/>
    <n v="86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0"/>
    <s v="105104"/>
    <x v="19"/>
    <d v="2021-01-13T11:17:56"/>
    <n v="380"/>
    <m/>
    <n v="90"/>
    <n v="380"/>
    <m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0"/>
    <s v="105104"/>
    <x v="20"/>
    <d v="2021-01-13T11:17:56"/>
    <n v="380"/>
    <n v="3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0"/>
    <s v="105104"/>
    <x v="21"/>
    <d v="2021-01-13T11:17:5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"/>
    <s v="105105"/>
    <x v="0"/>
    <d v="2021-01-13T11:18:25"/>
    <n v="2.4"/>
    <m/>
    <m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"/>
    <s v="105105"/>
    <x v="22"/>
    <d v="2021-01-13T11:18:2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"/>
    <s v="105105"/>
    <x v="23"/>
    <d v="2021-01-13T11:18:25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"/>
    <s v="105105"/>
    <x v="7"/>
    <d v="2021-01-13T11:18:25"/>
    <n v="94"/>
    <m/>
    <m/>
    <n v="48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"/>
    <s v="105105"/>
    <x v="8"/>
    <d v="2021-01-13T11:18:2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2"/>
    <s v="105106"/>
    <x v="7"/>
    <d v="2021-01-13T11:18:41"/>
    <n v="106"/>
    <m/>
    <m/>
    <n v="44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2"/>
    <s v="105106"/>
    <x v="8"/>
    <d v="2021-01-13T11:18:4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2"/>
    <s v="105106"/>
    <x v="9"/>
    <d v="2021-01-13T11:18:41"/>
    <n v="12"/>
    <m/>
    <m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2"/>
    <s v="105106"/>
    <x v="10"/>
    <d v="2021-01-13T11:18:41"/>
    <n v="300"/>
    <m/>
    <m/>
    <m/>
    <m/>
    <n v="42"/>
    <n v="140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2"/>
    <s v="105106"/>
    <x v="11"/>
    <d v="2021-01-13T11:18:41"/>
    <n v="30"/>
    <m/>
    <m/>
    <m/>
    <m/>
    <m/>
    <m/>
    <m/>
    <n v="2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2"/>
    <s v="105106"/>
    <x v="12"/>
    <d v="2021-01-13T11:18:41"/>
    <n v="14"/>
    <m/>
    <m/>
    <m/>
    <n v="2"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2"/>
    <s v="105106"/>
    <x v="13"/>
    <d v="2021-01-13T11:18:4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2"/>
    <s v="105106"/>
    <x v="14"/>
    <d v="2021-01-13T11:18:41"/>
    <n v="6"/>
    <m/>
    <m/>
    <m/>
    <n v="1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2"/>
    <s v="105106"/>
    <x v="16"/>
    <d v="2021-01-13T11:18:41"/>
    <n v="223"/>
    <m/>
    <m/>
    <n v="20"/>
    <n v="27"/>
    <n v="21"/>
    <n v="68"/>
    <n v="61"/>
    <n v="2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2"/>
    <s v="105106"/>
    <x v="17"/>
    <d v="2021-01-13T11:18:41"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2"/>
    <s v="105106"/>
    <x v="25"/>
    <d v="2021-01-13T11:18:41"/>
    <n v="5"/>
    <m/>
    <n v="2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2"/>
    <s v="105106"/>
    <x v="18"/>
    <d v="2021-01-13T11:18:41"/>
    <n v="11"/>
    <m/>
    <n v="4"/>
    <n v="1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2"/>
    <s v="105106"/>
    <x v="19"/>
    <d v="2021-01-13T11:18:41"/>
    <n v="154"/>
    <n v="8"/>
    <n v="57"/>
    <n v="154"/>
    <n v="8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2"/>
    <s v="105106"/>
    <x v="20"/>
    <d v="2021-01-13T11:18:41"/>
    <n v="161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2"/>
    <s v="105106"/>
    <x v="21"/>
    <d v="2021-01-13T11:18:4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30"/>
    <d v="2021-01-13T11:19:15"/>
    <n v="18.2"/>
    <m/>
    <m/>
    <n v="4.5"/>
    <n v="4.4000000000000004"/>
    <n v="9.3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4"/>
    <s v="105108"/>
    <x v="22"/>
    <d v="2021-01-13T11:20:5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4"/>
    <s v="105108"/>
    <x v="7"/>
    <d v="2021-01-13T11:20:52"/>
    <n v="144"/>
    <n v="4"/>
    <m/>
    <n v="86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4"/>
    <s v="105108"/>
    <x v="9"/>
    <d v="2021-01-13T11:20:5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4"/>
    <s v="105108"/>
    <x v="10"/>
    <d v="2021-01-13T11:20:52"/>
    <n v="319"/>
    <m/>
    <m/>
    <m/>
    <m/>
    <n v="62"/>
    <n v="150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4"/>
    <s v="105108"/>
    <x v="11"/>
    <d v="2021-01-13T11:20:52"/>
    <n v="33"/>
    <m/>
    <m/>
    <m/>
    <m/>
    <m/>
    <m/>
    <m/>
    <n v="29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4"/>
    <s v="105108"/>
    <x v="12"/>
    <d v="2021-01-13T11:20:5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4"/>
    <s v="105108"/>
    <x v="13"/>
    <d v="2021-01-13T11:20:5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4"/>
    <s v="105108"/>
    <x v="14"/>
    <d v="2021-01-13T11:20:52"/>
    <n v="3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30"/>
    <d v="2021-01-13T11:21:10"/>
    <n v="47.5"/>
    <m/>
    <m/>
    <n v="22.05"/>
    <n v="12.15"/>
    <n v="13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31"/>
    <d v="2021-01-13T11:21:10"/>
    <n v="23.2"/>
    <m/>
    <n v="4"/>
    <n v="8.4"/>
    <n v="6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0"/>
    <d v="2021-01-13T11:21:10"/>
    <n v="23.05"/>
    <m/>
    <m/>
    <m/>
    <n v="12.4"/>
    <n v="10.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41"/>
    <d v="2021-01-13T11:21:10"/>
    <n v="7.99"/>
    <m/>
    <n v="7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1"/>
    <d v="2021-01-13T11:21:10"/>
    <n v="18"/>
    <m/>
    <n v="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28"/>
    <d v="2021-01-13T11:21:10"/>
    <n v="18.8"/>
    <n v="3.2"/>
    <m/>
    <n v="4.4000000000000004"/>
    <n v="7.6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3"/>
    <d v="2021-01-13T11:21:10"/>
    <n v="72"/>
    <m/>
    <m/>
    <m/>
    <m/>
    <n v="4"/>
    <n v="3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5"/>
    <d v="2021-01-13T11:21:10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6"/>
    <d v="2021-01-13T11:21:10"/>
    <n v="13.43"/>
    <n v="10.16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23"/>
    <d v="2021-01-13T11:21:1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32"/>
    <d v="2021-01-13T11:21:10"/>
    <n v="16"/>
    <m/>
    <m/>
    <n v="7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7"/>
    <d v="2021-01-13T11:21:10"/>
    <n v="280"/>
    <n v="2"/>
    <n v="6"/>
    <n v="132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8"/>
    <d v="2021-01-13T11:21:10"/>
    <n v="11"/>
    <n v="1"/>
    <m/>
    <n v="1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10"/>
    <d v="2021-01-13T11:21:10"/>
    <n v="415"/>
    <m/>
    <m/>
    <m/>
    <m/>
    <n v="92"/>
    <n v="184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11"/>
    <d v="2021-01-13T11:21:10"/>
    <n v="78"/>
    <m/>
    <m/>
    <m/>
    <m/>
    <m/>
    <m/>
    <m/>
    <n v="50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12"/>
    <d v="2021-01-13T11:21:1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13"/>
    <d v="2021-01-13T11:21:10"/>
    <n v="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42"/>
    <d v="2021-01-13T11:21:1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14"/>
    <d v="2021-01-13T11:21:1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16"/>
    <d v="2021-01-13T11:21:10"/>
    <n v="413"/>
    <n v="1"/>
    <n v="3"/>
    <n v="66"/>
    <n v="70"/>
    <n v="46"/>
    <n v="92"/>
    <n v="71"/>
    <n v="50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17"/>
    <d v="2021-01-13T11:21:10"/>
    <n v="45"/>
    <m/>
    <n v="2"/>
    <n v="2"/>
    <n v="5"/>
    <n v="2"/>
    <n v="1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18"/>
    <d v="2021-01-13T11:21:10"/>
    <n v="34"/>
    <m/>
    <n v="10"/>
    <n v="34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19"/>
    <d v="2021-01-13T11:21:10"/>
    <n v="1167"/>
    <n v="29"/>
    <n v="306"/>
    <n v="1167"/>
    <n v="29"/>
    <n v="3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20"/>
    <d v="2021-01-13T11:21:10"/>
    <n v="1324"/>
    <n v="13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33"/>
    <d v="2021-01-13T11:21:1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21"/>
    <d v="2021-01-13T11:21:10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0"/>
    <x v="34"/>
    <d v="2021-01-13T11:21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1"/>
    <x v="0"/>
    <d v="2021-01-13T11:28:42"/>
    <n v="17.100000000000001"/>
    <m/>
    <m/>
    <m/>
    <n v="17.1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1"/>
    <x v="1"/>
    <d v="2021-01-13T11:28:4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1"/>
    <x v="3"/>
    <d v="2021-01-13T11:28:42"/>
    <n v="18"/>
    <m/>
    <m/>
    <m/>
    <m/>
    <n v="4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1"/>
    <x v="7"/>
    <d v="2021-01-13T11:28:42"/>
    <n v="158"/>
    <n v="4"/>
    <n v="4"/>
    <n v="76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1"/>
    <x v="8"/>
    <d v="2021-01-13T11:28:42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0"/>
    <d v="2020-12-16T14:40:59"/>
    <n v="12"/>
    <n v="0"/>
    <n v="3.6"/>
    <n v="0"/>
    <n v="5.6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1"/>
    <d v="2020-12-16T14:40:59"/>
    <n v="2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3"/>
    <d v="2020-12-16T14:40:59"/>
    <n v="8"/>
    <m/>
    <m/>
    <m/>
    <m/>
    <n v="6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29"/>
    <d v="2020-12-16T14:40:59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22"/>
    <d v="2020-12-16T14:40:59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5"/>
    <d v="2020-12-16T14:40:59"/>
    <n v="10.8"/>
    <m/>
    <m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6"/>
    <d v="2020-12-16T14:40:59"/>
    <n v="3.99"/>
    <n v="0"/>
    <n v="3.9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23"/>
    <d v="2020-12-16T14:40:59"/>
    <n v="4"/>
    <n v="0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32"/>
    <d v="2020-12-16T14:40:59"/>
    <n v="7"/>
    <n v="0"/>
    <n v="3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7"/>
    <d v="2020-12-16T14:40:59"/>
    <n v="373"/>
    <n v="0"/>
    <n v="0"/>
    <n v="178"/>
    <n v="19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39"/>
    <d v="2020-12-16T14:40:59"/>
    <n v="2"/>
    <m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8"/>
    <d v="2020-12-16T14:40:59"/>
    <n v="4"/>
    <n v="0"/>
    <n v="1"/>
    <n v="0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9"/>
    <d v="2020-12-16T14:40:59"/>
    <n v="6"/>
    <m/>
    <m/>
    <m/>
    <m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10"/>
    <d v="2020-12-16T14:40:59"/>
    <n v="572"/>
    <m/>
    <m/>
    <m/>
    <m/>
    <n v="144"/>
    <n v="244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11"/>
    <d v="2020-12-16T14:40:59"/>
    <n v="193"/>
    <m/>
    <m/>
    <m/>
    <m/>
    <m/>
    <m/>
    <m/>
    <n v="83"/>
    <m/>
    <n v="1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12"/>
    <d v="2020-12-16T14:40:59"/>
    <n v="10"/>
    <m/>
    <n v="0"/>
    <n v="0"/>
    <n v="4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13"/>
    <d v="2020-12-16T14:40:59"/>
    <n v="12"/>
    <n v="0"/>
    <n v="1"/>
    <n v="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14"/>
    <d v="2020-12-16T14:40:59"/>
    <n v="5"/>
    <n v="0"/>
    <n v="0"/>
    <n v="0"/>
    <n v="2"/>
    <n v="0"/>
    <n v="2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16"/>
    <d v="2020-12-16T14:40:59"/>
    <n v="612"/>
    <n v="0"/>
    <n v="0"/>
    <n v="89"/>
    <n v="97"/>
    <n v="72"/>
    <n v="122"/>
    <n v="93"/>
    <n v="84"/>
    <m/>
    <n v="5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17"/>
    <d v="2020-12-16T14:40:59"/>
    <n v="6"/>
    <n v="0"/>
    <n v="0"/>
    <n v="0"/>
    <n v="1"/>
    <n v="3"/>
    <n v="1"/>
    <n v="0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25"/>
    <d v="2020-12-16T14:40:59"/>
    <n v="9"/>
    <n v="0"/>
    <n v="3"/>
    <n v="9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37"/>
    <d v="2020-12-16T14:40:59"/>
    <n v="5"/>
    <n v="0"/>
    <n v="0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18"/>
    <d v="2020-12-16T14:40:59"/>
    <n v="64"/>
    <n v="7"/>
    <m/>
    <n v="6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19"/>
    <d v="2020-12-16T14:40:59"/>
    <n v="225"/>
    <n v="6"/>
    <m/>
    <n v="22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20"/>
    <d v="2020-12-16T14:40:59"/>
    <n v="225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8"/>
    <s v="200607"/>
    <x v="21"/>
    <d v="2020-12-16T14:40:59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306"/>
    <x v="0"/>
    <d v="2020-12-16T14:41:19"/>
    <n v="4400"/>
    <m/>
    <m/>
    <m/>
    <m/>
    <n v="4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306"/>
    <x v="6"/>
    <d v="2020-12-16T14:41:19"/>
    <n v="4356"/>
    <m/>
    <n v="43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306"/>
    <x v="7"/>
    <d v="2020-12-16T14:41:19"/>
    <n v="28"/>
    <n v="2"/>
    <m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306"/>
    <x v="8"/>
    <d v="2020-12-16T14:41:19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306"/>
    <x v="9"/>
    <d v="2020-12-16T14:41:1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306"/>
    <x v="10"/>
    <d v="2020-12-16T14:41:19"/>
    <n v="44"/>
    <m/>
    <m/>
    <m/>
    <m/>
    <n v="14"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306"/>
    <x v="20"/>
    <d v="2020-12-16T14:41:19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6"/>
    <s v="105306"/>
    <x v="21"/>
    <d v="2020-12-16T14:41:1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"/>
    <s v="105105"/>
    <x v="20"/>
    <d v="2021-01-13T10:51:57"/>
    <n v="347"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"/>
    <s v="105105"/>
    <x v="21"/>
    <d v="2021-01-13T10:51:57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1"/>
    <x v="23"/>
    <d v="2021-01-13T10:52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1"/>
    <x v="7"/>
    <d v="2021-01-13T10:52:20"/>
    <n v="76"/>
    <m/>
    <m/>
    <n v="5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1"/>
    <x v="9"/>
    <d v="2021-01-13T10:52:20"/>
    <n v="12"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7"/>
    <s v="105311"/>
    <x v="10"/>
    <d v="2021-01-13T10:52:20"/>
    <n v="142"/>
    <m/>
    <m/>
    <m/>
    <m/>
    <n v="20"/>
    <n v="6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3"/>
    <x v="14"/>
    <d v="2021-01-13T10:53:12"/>
    <n v="2"/>
    <m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3"/>
    <x v="16"/>
    <d v="2021-01-13T10:53:12"/>
    <n v="14"/>
    <m/>
    <m/>
    <n v="2"/>
    <n v="1"/>
    <m/>
    <n v="5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3"/>
    <x v="25"/>
    <d v="2021-01-13T10:53:1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3"/>
    <x v="18"/>
    <d v="2021-01-13T10:53:12"/>
    <n v="9"/>
    <m/>
    <n v="1"/>
    <n v="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3"/>
    <x v="19"/>
    <d v="2021-01-13T10:53:12"/>
    <n v="85"/>
    <n v="1"/>
    <n v="27"/>
    <n v="85"/>
    <n v="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3"/>
    <x v="20"/>
    <d v="2021-01-13T10:53:12"/>
    <n v="8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0"/>
    <x v="10"/>
    <s v="105413"/>
    <x v="21"/>
    <d v="2021-01-13T10:53:1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0"/>
    <s v="105104"/>
    <x v="0"/>
    <d v="2021-01-13T11:17:56"/>
    <n v="4.5"/>
    <m/>
    <m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0"/>
    <s v="105104"/>
    <x v="1"/>
    <d v="2021-01-13T11:17:56"/>
    <n v="6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0"/>
    <s v="105104"/>
    <x v="28"/>
    <d v="2021-01-13T11:17:5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0"/>
    <s v="105104"/>
    <x v="3"/>
    <d v="2021-01-13T11:17:56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0"/>
    <s v="105104"/>
    <x v="5"/>
    <d v="2021-01-13T11:17:56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0"/>
    <s v="105104"/>
    <x v="6"/>
    <d v="2021-01-13T11:17:56"/>
    <n v="2.9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0"/>
    <s v="105104"/>
    <x v="7"/>
    <d v="2021-01-13T11:17:56"/>
    <n v="190"/>
    <n v="6"/>
    <n v="10"/>
    <n v="88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0"/>
    <s v="105104"/>
    <x v="8"/>
    <d v="2021-01-13T11:17:56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0"/>
    <s v="105104"/>
    <x v="9"/>
    <d v="2021-01-13T11:17:56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0"/>
    <s v="105104"/>
    <x v="10"/>
    <d v="2021-01-13T11:17:56"/>
    <n v="376"/>
    <m/>
    <m/>
    <m/>
    <m/>
    <n v="100"/>
    <n v="158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0"/>
    <s v="105104"/>
    <x v="11"/>
    <d v="2021-01-13T11:17:56"/>
    <n v="50"/>
    <m/>
    <m/>
    <m/>
    <m/>
    <m/>
    <m/>
    <m/>
    <n v="29"/>
    <m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0"/>
    <s v="105104"/>
    <x v="12"/>
    <d v="2021-01-13T11:17:56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0"/>
    <s v="105104"/>
    <x v="13"/>
    <d v="2021-01-13T11:17:5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0"/>
    <s v="105104"/>
    <x v="14"/>
    <d v="2021-01-13T11:17:56"/>
    <n v="5"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0"/>
    <s v="105104"/>
    <x v="16"/>
    <d v="2021-01-13T11:17:56"/>
    <n v="332"/>
    <n v="5"/>
    <n v="8"/>
    <n v="44"/>
    <n v="43"/>
    <n v="50"/>
    <n v="79"/>
    <n v="59"/>
    <n v="29"/>
    <m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0"/>
    <s v="105104"/>
    <x v="17"/>
    <d v="2021-01-13T11:17:56"/>
    <n v="10"/>
    <n v="1"/>
    <m/>
    <n v="1"/>
    <n v="1"/>
    <n v="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0"/>
    <s v="105104"/>
    <x v="18"/>
    <d v="2021-01-13T11:17:56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"/>
    <s v="105105"/>
    <x v="9"/>
    <d v="2021-01-13T11:18:25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"/>
    <s v="105105"/>
    <x v="10"/>
    <d v="2021-01-13T11:18:25"/>
    <n v="274"/>
    <m/>
    <m/>
    <m/>
    <m/>
    <n v="72"/>
    <n v="10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"/>
    <s v="105105"/>
    <x v="24"/>
    <d v="2021-01-13T11:18:2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"/>
    <s v="105105"/>
    <x v="11"/>
    <d v="2021-01-13T11:18:25"/>
    <n v="42"/>
    <m/>
    <m/>
    <m/>
    <m/>
    <m/>
    <m/>
    <m/>
    <n v="18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"/>
    <s v="105105"/>
    <x v="12"/>
    <d v="2021-01-13T11:18:25"/>
    <n v="16"/>
    <m/>
    <m/>
    <n v="4"/>
    <n v="4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"/>
    <s v="105105"/>
    <x v="13"/>
    <d v="2021-01-13T11:18:2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"/>
    <s v="105105"/>
    <x v="14"/>
    <d v="2021-01-13T11:18:25"/>
    <n v="9"/>
    <m/>
    <m/>
    <n v="2"/>
    <n v="2"/>
    <n v="1"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"/>
    <s v="105105"/>
    <x v="16"/>
    <d v="2021-01-13T11:18:25"/>
    <n v="215"/>
    <m/>
    <m/>
    <n v="24"/>
    <n v="23"/>
    <n v="36"/>
    <n v="53"/>
    <n v="49"/>
    <n v="18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"/>
    <s v="105105"/>
    <x v="25"/>
    <d v="2021-01-13T11:18:2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"/>
    <s v="105105"/>
    <x v="18"/>
    <d v="2021-01-13T11:18:25"/>
    <n v="31"/>
    <m/>
    <n v="13"/>
    <n v="31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"/>
    <s v="105105"/>
    <x v="19"/>
    <d v="2021-01-13T11:18:25"/>
    <n v="349"/>
    <n v="4"/>
    <n v="112"/>
    <n v="349"/>
    <n v="4"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"/>
    <s v="105105"/>
    <x v="20"/>
    <d v="2021-01-13T11:18:25"/>
    <n v="349"/>
    <n v="3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"/>
    <s v="105105"/>
    <x v="21"/>
    <d v="2021-01-13T11:18:25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2"/>
    <s v="105106"/>
    <x v="0"/>
    <d v="2021-01-13T11:18:41"/>
    <n v="7.2"/>
    <m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2"/>
    <s v="105106"/>
    <x v="3"/>
    <d v="2021-01-13T11:18:41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2"/>
    <s v="105106"/>
    <x v="6"/>
    <d v="2021-01-13T11:18:41"/>
    <n v="6.17"/>
    <n v="3.27"/>
    <n v="0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31"/>
    <d v="2021-01-13T11:19:15"/>
    <n v="8.4"/>
    <m/>
    <m/>
    <n v="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0"/>
    <d v="2021-01-13T11:19:15"/>
    <n v="18.2"/>
    <m/>
    <m/>
    <n v="4.5"/>
    <n v="4.4000000000000004"/>
    <n v="9.3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41"/>
    <d v="2021-01-13T11:19:15"/>
    <n v="5.08"/>
    <m/>
    <n v="5.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28"/>
    <d v="2021-01-13T11:19:15"/>
    <n v="8.4"/>
    <m/>
    <m/>
    <n v="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3"/>
    <d v="2021-01-13T11:19:15"/>
    <n v="15"/>
    <m/>
    <m/>
    <m/>
    <m/>
    <n v="4"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6"/>
    <d v="2021-01-13T11:19:15"/>
    <n v="5.08"/>
    <m/>
    <n v="5.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23"/>
    <d v="2021-01-13T11:19:1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7"/>
    <d v="2021-01-13T11:19:15"/>
    <n v="228"/>
    <m/>
    <n v="2"/>
    <n v="126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8"/>
    <d v="2021-01-13T11:19:15"/>
    <n v="7"/>
    <m/>
    <m/>
    <n v="2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9"/>
    <d v="2021-01-13T11:19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10"/>
    <d v="2021-01-13T11:19:15"/>
    <n v="346"/>
    <m/>
    <m/>
    <m/>
    <m/>
    <n v="134"/>
    <n v="114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11"/>
    <d v="2021-01-13T11:19:15"/>
    <n v="94"/>
    <m/>
    <m/>
    <m/>
    <m/>
    <m/>
    <m/>
    <m/>
    <n v="38"/>
    <m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12"/>
    <d v="2021-01-13T11:19:15"/>
    <n v="6"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13"/>
    <d v="2021-01-13T11:19:1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14"/>
    <d v="2021-01-13T11:19:15"/>
    <n v="3"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16"/>
    <d v="2021-01-13T11:19:15"/>
    <n v="118"/>
    <m/>
    <n v="1"/>
    <n v="33"/>
    <n v="26"/>
    <m/>
    <m/>
    <m/>
    <n v="35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17"/>
    <d v="2021-01-13T11:19:15"/>
    <n v="6"/>
    <m/>
    <m/>
    <m/>
    <m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18"/>
    <d v="2021-01-13T11:19:15"/>
    <n v="9"/>
    <m/>
    <n v="2"/>
    <n v="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19"/>
    <d v="2021-01-13T11:19:15"/>
    <n v="247"/>
    <n v="2"/>
    <n v="84"/>
    <n v="247"/>
    <n v="2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20"/>
    <d v="2021-01-13T11:19:15"/>
    <n v="504"/>
    <n v="5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3"/>
    <s v="105107"/>
    <x v="21"/>
    <d v="2021-01-13T11:19:15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4"/>
    <s v="105108"/>
    <x v="16"/>
    <d v="2021-01-13T11:20:52"/>
    <n v="265"/>
    <n v="2"/>
    <m/>
    <n v="43"/>
    <n v="27"/>
    <n v="31"/>
    <n v="75"/>
    <n v="56"/>
    <n v="2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4"/>
    <s v="105108"/>
    <x v="19"/>
    <d v="2021-01-13T11:20:52"/>
    <n v="426"/>
    <n v="5"/>
    <n v="19"/>
    <n v="426"/>
    <n v="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4"/>
    <s v="105108"/>
    <x v="20"/>
    <d v="2021-01-13T11:20:52"/>
    <n v="426"/>
    <n v="4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1"/>
    <x v="9"/>
    <d v="2021-01-13T11:28:42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1"/>
    <x v="10"/>
    <d v="2021-01-13T11:28:42"/>
    <n v="339"/>
    <m/>
    <m/>
    <m/>
    <m/>
    <n v="114"/>
    <n v="116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1"/>
    <x v="11"/>
    <d v="2021-01-13T11:28:42"/>
    <n v="83"/>
    <m/>
    <m/>
    <m/>
    <m/>
    <m/>
    <m/>
    <m/>
    <n v="25"/>
    <m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1"/>
    <x v="12"/>
    <d v="2021-01-13T11:28:42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1"/>
    <x v="14"/>
    <d v="2021-01-13T11:28:42"/>
    <n v="3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1"/>
    <x v="16"/>
    <d v="2021-01-13T11:28:42"/>
    <n v="159"/>
    <n v="1"/>
    <n v="1"/>
    <n v="20"/>
    <n v="21"/>
    <n v="30"/>
    <n v="29"/>
    <n v="29"/>
    <n v="13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1"/>
    <x v="17"/>
    <d v="2021-01-13T11:28:42"/>
    <n v="6"/>
    <m/>
    <m/>
    <n v="1"/>
    <m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1"/>
    <x v="26"/>
    <d v="2021-01-13T11:28:42"/>
    <n v="0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1"/>
    <x v="18"/>
    <d v="2021-01-13T11:28:42"/>
    <n v="33"/>
    <n v="1"/>
    <n v="19"/>
    <n v="33"/>
    <n v="1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1"/>
    <x v="19"/>
    <d v="2021-01-13T11:28:42"/>
    <n v="345"/>
    <n v="3"/>
    <n v="240"/>
    <n v="345"/>
    <n v="3"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1"/>
    <x v="20"/>
    <d v="2021-01-13T11:28:42"/>
    <n v="692"/>
    <n v="6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1"/>
    <x v="21"/>
    <d v="2021-01-13T11:28:42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0"/>
    <d v="2021-01-13T11:29:18"/>
    <n v="24.8"/>
    <m/>
    <m/>
    <m/>
    <n v="13.6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1"/>
    <d v="2021-01-13T11:29:18"/>
    <n v="25"/>
    <m/>
    <n v="3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28"/>
    <d v="2021-01-13T11:29:18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3"/>
    <d v="2021-01-13T11:29:18"/>
    <n v="67"/>
    <m/>
    <m/>
    <m/>
    <m/>
    <n v="8"/>
    <n v="3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29"/>
    <d v="2021-01-13T11:29:18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22"/>
    <d v="2021-01-13T11:29:18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5"/>
    <d v="2021-01-13T11:29:18"/>
    <n v="6.3"/>
    <m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6"/>
    <d v="2021-01-13T11:29:18"/>
    <n v="2.9"/>
    <m/>
    <m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23"/>
    <d v="2021-01-13T11:29:18"/>
    <n v="5"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7"/>
    <d v="2021-01-13T11:29:18"/>
    <n v="298"/>
    <n v="2"/>
    <n v="11"/>
    <n v="130"/>
    <n v="15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8"/>
    <d v="2021-01-13T11:29:18"/>
    <n v="8"/>
    <m/>
    <m/>
    <m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9"/>
    <d v="2021-01-13T11:29:18"/>
    <n v="24"/>
    <m/>
    <m/>
    <m/>
    <m/>
    <n v="10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10"/>
    <d v="2021-01-13T11:29:18"/>
    <n v="659"/>
    <m/>
    <m/>
    <m/>
    <m/>
    <n v="196"/>
    <n v="270"/>
    <n v="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24"/>
    <d v="2021-01-13T11:29:18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11"/>
    <d v="2021-01-13T11:29:18"/>
    <n v="103"/>
    <m/>
    <m/>
    <m/>
    <m/>
    <m/>
    <m/>
    <m/>
    <n v="62"/>
    <m/>
    <n v="3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12"/>
    <d v="2021-01-13T11:29:18"/>
    <n v="28"/>
    <m/>
    <m/>
    <n v="2"/>
    <n v="2"/>
    <n v="10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13"/>
    <d v="2021-01-13T11:29:18"/>
    <n v="8"/>
    <m/>
    <m/>
    <n v="3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14"/>
    <d v="2021-01-13T11:29:18"/>
    <n v="16"/>
    <m/>
    <m/>
    <n v="1"/>
    <n v="1"/>
    <n v="5"/>
    <n v="6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16"/>
    <d v="2021-01-13T11:29:18"/>
    <n v="569"/>
    <n v="1"/>
    <n v="8"/>
    <n v="65"/>
    <n v="77"/>
    <n v="97"/>
    <n v="135"/>
    <n v="100"/>
    <n v="63"/>
    <m/>
    <n v="1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17"/>
    <d v="2021-01-13T11:29:18"/>
    <n v="49"/>
    <m/>
    <n v="2"/>
    <n v="4"/>
    <n v="7"/>
    <n v="4"/>
    <n v="18"/>
    <n v="1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18"/>
    <d v="2021-01-13T11:29:18"/>
    <n v="40"/>
    <n v="1"/>
    <n v="7"/>
    <n v="40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19"/>
    <d v="2021-01-13T11:29:18"/>
    <n v="763"/>
    <n v="7"/>
    <n v="106"/>
    <n v="763"/>
    <n v="7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20"/>
    <d v="2021-01-13T11:29:18"/>
    <n v="864"/>
    <n v="8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21"/>
    <d v="2021-01-13T11:29:18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35"/>
    <d v="2021-01-13T11:29:1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02"/>
    <x v="36"/>
    <d v="2021-01-13T11:29:1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30"/>
    <d v="2021-01-13T11:29:37"/>
    <n v="8"/>
    <n v="0"/>
    <n v="0"/>
    <n v="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0"/>
    <d v="2021-01-13T11:29:37"/>
    <n v="10"/>
    <n v="0"/>
    <n v="0"/>
    <n v="0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1"/>
    <d v="2021-01-13T11:29:37"/>
    <n v="14"/>
    <n v="0"/>
    <n v="0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2"/>
    <d v="2021-01-13T11:29:37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3"/>
    <d v="2021-01-13T11:29:37"/>
    <n v="20"/>
    <m/>
    <m/>
    <m/>
    <m/>
    <n v="2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4"/>
    <d v="2021-01-13T11:29:37"/>
    <n v="2"/>
    <m/>
    <n v="0"/>
    <n v="0"/>
    <n v="0"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22"/>
    <d v="2021-01-13T11:29:37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6"/>
    <d v="2021-01-13T11:29:37"/>
    <n v="8"/>
    <n v="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23"/>
    <d v="2021-01-13T11:29:37"/>
    <n v="11"/>
    <n v="0"/>
    <n v="0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32"/>
    <d v="2021-01-13T11:29:37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7"/>
    <d v="2021-01-13T11:29:37"/>
    <n v="299"/>
    <n v="2"/>
    <n v="1"/>
    <n v="152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8"/>
    <d v="2021-01-13T11:29:37"/>
    <n v="1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9"/>
    <d v="2021-01-13T11:29:37"/>
    <n v="4"/>
    <m/>
    <m/>
    <m/>
    <m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10"/>
    <d v="2021-01-13T11:29:37"/>
    <n v="616"/>
    <m/>
    <m/>
    <m/>
    <m/>
    <n v="128"/>
    <n v="256"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24"/>
    <d v="2021-01-13T11:29:37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11"/>
    <d v="2021-01-13T11:29:37"/>
    <n v="120"/>
    <m/>
    <m/>
    <m/>
    <m/>
    <m/>
    <m/>
    <m/>
    <n v="67"/>
    <m/>
    <n v="5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12"/>
    <d v="2021-01-13T11:29:37"/>
    <n v="12"/>
    <m/>
    <n v="0"/>
    <n v="6"/>
    <n v="2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13"/>
    <d v="2021-01-13T11:29:37"/>
    <n v="2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14"/>
    <d v="2021-01-13T11:29:37"/>
    <n v="7"/>
    <n v="0"/>
    <n v="0"/>
    <n v="3"/>
    <n v="1"/>
    <n v="1"/>
    <n v="1"/>
    <n v="0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15"/>
    <d v="2021-01-13T11:29:37"/>
    <n v="1"/>
    <n v="0"/>
    <n v="0"/>
    <n v="0"/>
    <n v="0"/>
    <m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16"/>
    <d v="2021-01-13T11:29:37"/>
    <n v="556"/>
    <n v="1"/>
    <n v="1"/>
    <n v="76"/>
    <n v="72"/>
    <n v="64"/>
    <n v="128"/>
    <n v="120"/>
    <n v="67"/>
    <m/>
    <n v="26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17"/>
    <d v="2021-01-13T11:29:37"/>
    <n v="17"/>
    <n v="0"/>
    <n v="0"/>
    <n v="3"/>
    <n v="4"/>
    <n v="1"/>
    <n v="7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18"/>
    <d v="2021-01-13T11:29:37"/>
    <n v="21"/>
    <n v="0"/>
    <n v="4"/>
    <n v="21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19"/>
    <d v="2021-01-13T11:29:37"/>
    <n v="854"/>
    <n v="15"/>
    <n v="136"/>
    <n v="854"/>
    <n v="15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20"/>
    <d v="2021-01-13T11:29:37"/>
    <n v="854"/>
    <n v="8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3"/>
    <x v="21"/>
    <d v="2021-01-13T11:29:37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30"/>
    <d v="2021-01-13T11:29:56"/>
    <n v="4.05"/>
    <n v="0"/>
    <n v="4.05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31"/>
    <d v="2021-01-13T11:29:56"/>
    <n v="4.8"/>
    <n v="0"/>
    <n v="0"/>
    <n v="4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0"/>
    <d v="2021-01-13T11:29:56"/>
    <n v="7.15"/>
    <n v="0"/>
    <n v="0"/>
    <n v="3.55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1"/>
    <d v="2021-01-13T11:29:56"/>
    <n v="6"/>
    <n v="2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3"/>
    <d v="2021-01-13T11:29:56"/>
    <n v="14"/>
    <m/>
    <m/>
    <m/>
    <m/>
    <n v="4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22"/>
    <d v="2021-01-13T11:29:5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5"/>
    <d v="2021-01-13T11:29:5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6"/>
    <d v="2021-01-13T11:29:56"/>
    <n v="7.62"/>
    <m/>
    <n v="3.63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23"/>
    <d v="2021-01-13T11:29:56"/>
    <n v="2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32"/>
    <d v="2021-01-13T11:29:56"/>
    <n v="2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7"/>
    <d v="2021-01-13T11:29:56"/>
    <n v="220"/>
    <n v="2"/>
    <n v="6"/>
    <n v="112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8"/>
    <d v="2021-01-13T11:29:56"/>
    <n v="2"/>
    <n v="0"/>
    <n v="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9"/>
    <d v="2021-01-13T11:29:56"/>
    <n v="4"/>
    <m/>
    <m/>
    <m/>
    <m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10"/>
    <d v="2021-01-13T11:29:56"/>
    <n v="579"/>
    <m/>
    <m/>
    <m/>
    <m/>
    <n v="126"/>
    <n v="234"/>
    <n v="2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24"/>
    <d v="2021-01-13T11:29:56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11"/>
    <d v="2021-01-13T11:29:56"/>
    <n v="125"/>
    <m/>
    <m/>
    <m/>
    <m/>
    <m/>
    <m/>
    <m/>
    <n v="83"/>
    <m/>
    <n v="4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12"/>
    <d v="2021-01-13T11:29:56"/>
    <n v="6"/>
    <m/>
    <n v="0"/>
    <n v="0"/>
    <n v="2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13"/>
    <d v="2021-01-13T11:29:56"/>
    <n v="5"/>
    <n v="0"/>
    <n v="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14"/>
    <d v="2021-01-13T11:29:56"/>
    <n v="4"/>
    <n v="0"/>
    <n v="0"/>
    <n v="0"/>
    <n v="1"/>
    <n v="0"/>
    <n v="1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16"/>
    <d v="2021-01-13T11:29:56"/>
    <n v="505"/>
    <n v="1"/>
    <n v="3"/>
    <n v="56"/>
    <n v="50"/>
    <n v="63"/>
    <n v="117"/>
    <n v="111"/>
    <n v="83"/>
    <m/>
    <n v="2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17"/>
    <d v="2021-01-13T11:29:56"/>
    <n v="10"/>
    <n v="1"/>
    <n v="0"/>
    <n v="1"/>
    <n v="1"/>
    <n v="2"/>
    <n v="2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25"/>
    <d v="2021-01-13T11:29:56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18"/>
    <d v="2021-01-13T11:29:56"/>
    <n v="86"/>
    <n v="7"/>
    <n v="19"/>
    <n v="86"/>
    <n v="7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19"/>
    <d v="2021-01-13T11:29:56"/>
    <n v="728"/>
    <n v="14"/>
    <n v="213"/>
    <n v="728"/>
    <n v="14"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20"/>
    <d v="2021-01-13T11:29:56"/>
    <n v="728"/>
    <n v="7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4"/>
    <x v="21"/>
    <d v="2021-01-13T11:29:56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30"/>
    <d v="2021-01-13T11:30:14"/>
    <n v="20.100000000000001"/>
    <m/>
    <m/>
    <m/>
    <n v="4.5"/>
    <n v="1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0"/>
    <d v="2021-01-13T11:30:14"/>
    <n v="25.95"/>
    <m/>
    <m/>
    <n v="15.15"/>
    <m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1"/>
    <d v="2021-01-13T11:30:14"/>
    <n v="12"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28"/>
    <d v="2021-01-13T11:30:14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3"/>
    <d v="2021-01-13T11:30:14"/>
    <n v="36"/>
    <m/>
    <m/>
    <m/>
    <m/>
    <n v="10"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22"/>
    <d v="2021-01-13T11:30:14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5"/>
    <d v="2021-01-13T11:30:14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6"/>
    <d v="2021-01-13T11:30:14"/>
    <n v="6.17"/>
    <m/>
    <m/>
    <n v="6.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23"/>
    <d v="2021-01-13T11:30:14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32"/>
    <d v="2021-01-13T11:30:14"/>
    <n v="5"/>
    <m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7"/>
    <d v="2021-01-13T11:30:14"/>
    <n v="301"/>
    <m/>
    <n v="2"/>
    <n v="148"/>
    <n v="15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39"/>
    <d v="2021-01-13T11:30:1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8"/>
    <d v="2021-01-13T11:30:14"/>
    <n v="9"/>
    <m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9"/>
    <d v="2021-01-13T11:30:14"/>
    <n v="28"/>
    <m/>
    <m/>
    <m/>
    <m/>
    <n v="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10"/>
    <d v="2021-01-13T11:30:14"/>
    <n v="767"/>
    <m/>
    <m/>
    <m/>
    <m/>
    <n v="170"/>
    <n v="352"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24"/>
    <d v="2021-01-13T11:30:14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11"/>
    <d v="2021-01-13T11:30:14"/>
    <n v="158"/>
    <m/>
    <m/>
    <m/>
    <m/>
    <m/>
    <m/>
    <m/>
    <n v="76"/>
    <m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12"/>
    <d v="2021-01-13T11:30:14"/>
    <n v="34"/>
    <m/>
    <m/>
    <n v="4"/>
    <n v="2"/>
    <n v="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13"/>
    <d v="2021-01-13T11:30:14"/>
    <n v="7"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14"/>
    <d v="2021-01-13T11:30:14"/>
    <n v="22"/>
    <m/>
    <m/>
    <n v="2"/>
    <n v="1"/>
    <n v="3"/>
    <n v="6"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16"/>
    <d v="2021-01-13T11:30:14"/>
    <n v="651"/>
    <m/>
    <n v="1"/>
    <n v="74"/>
    <n v="75"/>
    <n v="85"/>
    <n v="176"/>
    <n v="123"/>
    <n v="76"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17"/>
    <d v="2021-01-13T11:30:14"/>
    <n v="24"/>
    <m/>
    <m/>
    <n v="4"/>
    <n v="2"/>
    <n v="5"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25"/>
    <d v="2021-01-13T11:30:14"/>
    <n v="22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18"/>
    <d v="2021-01-13T11:30:14"/>
    <n v="91"/>
    <m/>
    <m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19"/>
    <d v="2021-01-13T11:30:14"/>
    <n v="765"/>
    <n v="4"/>
    <n v="156"/>
    <n v="765"/>
    <n v="4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20"/>
    <d v="2021-01-13T11:30:14"/>
    <n v="765"/>
    <n v="7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05"/>
    <x v="21"/>
    <d v="2021-01-13T11:30:14"/>
    <n v="91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0"/>
    <d v="2021-01-13T11:30:46"/>
    <n v="3.6"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1"/>
    <d v="2021-01-13T11:30:46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3"/>
    <d v="2021-01-13T11:30:46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22"/>
    <d v="2021-01-13T11:30:46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23"/>
    <d v="2021-01-13T11:30:46"/>
    <n v="8"/>
    <m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7"/>
    <d v="2021-01-13T11:30:46"/>
    <n v="130"/>
    <m/>
    <n v="10"/>
    <n v="66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39"/>
    <d v="2021-01-13T11:30:4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8"/>
    <d v="2021-01-13T11:30:46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9"/>
    <d v="2021-01-13T11:30:46"/>
    <n v="16"/>
    <m/>
    <m/>
    <m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10"/>
    <d v="2021-01-13T11:30:46"/>
    <n v="303"/>
    <m/>
    <m/>
    <m/>
    <m/>
    <n v="72"/>
    <n v="124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24"/>
    <d v="2021-01-13T11:30:46"/>
    <n v="11"/>
    <m/>
    <m/>
    <m/>
    <m/>
    <m/>
    <m/>
    <m/>
    <m/>
    <n v="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11"/>
    <d v="2021-01-13T11:30:46"/>
    <n v="35"/>
    <m/>
    <m/>
    <m/>
    <m/>
    <m/>
    <m/>
    <m/>
    <n v="15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12"/>
    <d v="2021-01-13T11:30:46"/>
    <n v="20"/>
    <m/>
    <m/>
    <n v="2"/>
    <n v="2"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13"/>
    <d v="2021-01-13T11:30:4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14"/>
    <d v="2021-01-13T11:30:46"/>
    <n v="15"/>
    <m/>
    <n v="1"/>
    <n v="1"/>
    <n v="1"/>
    <n v="1"/>
    <n v="3"/>
    <n v="4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16"/>
    <d v="2021-01-13T11:30:46"/>
    <n v="241"/>
    <m/>
    <n v="5"/>
    <n v="32"/>
    <n v="27"/>
    <n v="36"/>
    <n v="62"/>
    <n v="54"/>
    <n v="15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17"/>
    <d v="2021-01-13T11:30:46"/>
    <n v="5"/>
    <m/>
    <m/>
    <n v="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25"/>
    <d v="2021-01-13T11:30:4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18"/>
    <d v="2021-01-13T11:30:46"/>
    <n v="41"/>
    <m/>
    <m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19"/>
    <d v="2021-01-13T11:30:46"/>
    <n v="298"/>
    <n v="1"/>
    <n v="136"/>
    <n v="298"/>
    <n v="1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20"/>
    <d v="2021-01-13T11:30:46"/>
    <n v="576"/>
    <n v="5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33"/>
    <d v="2021-01-13T11:30:4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21"/>
    <d v="2021-01-13T11:30:46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07"/>
    <x v="34"/>
    <d v="2021-01-13T11:30:4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308"/>
    <x v="0"/>
    <d v="2021-01-13T11:31:0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308"/>
    <x v="22"/>
    <d v="2021-01-13T11:31:0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308"/>
    <x v="23"/>
    <d v="2021-01-13T11:31:04"/>
    <n v="6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308"/>
    <x v="7"/>
    <d v="2021-01-13T11:31:04"/>
    <n v="128"/>
    <n v="2"/>
    <m/>
    <n v="66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308"/>
    <x v="9"/>
    <d v="2021-01-13T11:31:04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308"/>
    <x v="10"/>
    <d v="2021-01-13T11:31:04"/>
    <n v="412"/>
    <m/>
    <m/>
    <m/>
    <m/>
    <n v="58"/>
    <n v="206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308"/>
    <x v="11"/>
    <d v="2021-01-13T11:31:04"/>
    <n v="65"/>
    <m/>
    <m/>
    <m/>
    <m/>
    <m/>
    <m/>
    <m/>
    <n v="33"/>
    <m/>
    <n v="3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308"/>
    <x v="12"/>
    <d v="2021-01-13T11:31:04"/>
    <n v="12"/>
    <m/>
    <m/>
    <n v="2"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308"/>
    <x v="13"/>
    <d v="2021-01-13T11:31:0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308"/>
    <x v="14"/>
    <d v="2021-01-13T11:31:04"/>
    <n v="7"/>
    <m/>
    <n v="1"/>
    <n v="1"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308"/>
    <x v="16"/>
    <d v="2021-01-13T11:31:04"/>
    <n v="321"/>
    <n v="2"/>
    <m/>
    <n v="33"/>
    <n v="30"/>
    <n v="29"/>
    <n v="103"/>
    <n v="74"/>
    <n v="33"/>
    <m/>
    <n v="1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308"/>
    <x v="18"/>
    <d v="2021-01-13T11:31:04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308"/>
    <x v="19"/>
    <d v="2021-01-13T11:31:04"/>
    <n v="430"/>
    <n v="1"/>
    <n v="140"/>
    <n v="430"/>
    <n v="1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308"/>
    <x v="20"/>
    <d v="2021-01-13T11:31:04"/>
    <n v="430"/>
    <n v="4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308"/>
    <x v="21"/>
    <d v="2021-01-13T11:31:0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310"/>
    <x v="5"/>
    <d v="2021-01-13T11:39:43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310"/>
    <x v="23"/>
    <d v="2021-01-13T11:39:43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310"/>
    <x v="7"/>
    <d v="2021-01-13T11:39:43"/>
    <n v="16"/>
    <m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310"/>
    <x v="9"/>
    <d v="2021-01-13T11:39:4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310"/>
    <x v="10"/>
    <d v="2021-01-13T11:39:43"/>
    <n v="46"/>
    <m/>
    <m/>
    <m/>
    <m/>
    <n v="8"/>
    <n v="2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310"/>
    <x v="11"/>
    <d v="2021-01-13T11:39:43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310"/>
    <x v="12"/>
    <d v="2021-01-13T11:39:43"/>
    <n v="6"/>
    <m/>
    <m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310"/>
    <x v="13"/>
    <d v="2021-01-13T11:39:4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310"/>
    <x v="14"/>
    <d v="2021-01-13T11:39:43"/>
    <n v="3"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310"/>
    <x v="16"/>
    <d v="2021-01-13T11:39:43"/>
    <n v="35"/>
    <m/>
    <m/>
    <m/>
    <n v="8"/>
    <n v="4"/>
    <n v="10"/>
    <n v="9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310"/>
    <x v="18"/>
    <d v="2021-01-13T11:39:43"/>
    <n v="17"/>
    <m/>
    <n v="4"/>
    <n v="1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310"/>
    <x v="19"/>
    <d v="2021-01-13T11:39:43"/>
    <n v="89"/>
    <m/>
    <n v="23"/>
    <n v="89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310"/>
    <x v="20"/>
    <d v="2021-01-13T11:39:43"/>
    <n v="89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310"/>
    <x v="21"/>
    <d v="2021-01-13T11:39:43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1"/>
    <x v="7"/>
    <d v="2021-01-13T11:39:58"/>
    <n v="64"/>
    <m/>
    <m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1"/>
    <x v="9"/>
    <d v="2021-01-13T11:39:58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1"/>
    <x v="10"/>
    <d v="2021-01-13T11:39:58"/>
    <n v="144"/>
    <m/>
    <m/>
    <m/>
    <m/>
    <n v="24"/>
    <n v="56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1"/>
    <x v="11"/>
    <d v="2021-01-13T11:39:58"/>
    <n v="32"/>
    <m/>
    <m/>
    <m/>
    <m/>
    <m/>
    <m/>
    <m/>
    <n v="1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1"/>
    <x v="12"/>
    <d v="2021-01-13T11:39:58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1"/>
    <x v="14"/>
    <d v="2021-01-13T11:39:58"/>
    <n v="5"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1"/>
    <x v="16"/>
    <d v="2021-01-13T11:39:58"/>
    <n v="129"/>
    <m/>
    <m/>
    <n v="16"/>
    <n v="16"/>
    <n v="12"/>
    <n v="28"/>
    <n v="33"/>
    <n v="1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1"/>
    <x v="18"/>
    <d v="2021-01-13T11:39:58"/>
    <n v="25"/>
    <m/>
    <n v="17"/>
    <n v="25"/>
    <m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1"/>
    <x v="19"/>
    <d v="2021-01-13T11:39:58"/>
    <n v="171"/>
    <m/>
    <n v="150"/>
    <n v="171"/>
    <m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1"/>
    <x v="20"/>
    <d v="2021-01-13T11:39:58"/>
    <n v="342"/>
    <n v="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1"/>
    <x v="21"/>
    <d v="2021-01-13T11:39:58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2"/>
    <x v="1"/>
    <d v="2021-01-13T11:40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2"/>
    <x v="7"/>
    <d v="2021-01-13T11:40:29"/>
    <n v="16"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2"/>
    <x v="10"/>
    <d v="2021-01-13T11:40:29"/>
    <n v="71"/>
    <m/>
    <m/>
    <m/>
    <m/>
    <n v="10"/>
    <n v="2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30"/>
    <d v="2021-01-13T11:40:41"/>
    <n v="13.2"/>
    <n v="0"/>
    <n v="0"/>
    <n v="0"/>
    <n v="13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31"/>
    <d v="2021-01-13T11:40:41"/>
    <n v="4.4000000000000004"/>
    <n v="0"/>
    <n v="0"/>
    <n v="0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0"/>
    <d v="2021-01-13T11:40:41"/>
    <n v="23.2"/>
    <n v="0"/>
    <n v="4.4000000000000004"/>
    <n v="6.8"/>
    <n v="8.8000000000000007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41"/>
    <d v="2021-01-13T11:40:41"/>
    <n v="7.26"/>
    <n v="0"/>
    <n v="3.99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1"/>
    <d v="2021-01-13T11:40:41"/>
    <n v="18"/>
    <n v="0"/>
    <n v="0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28"/>
    <d v="2021-01-13T11:40:41"/>
    <n v="4.4000000000000004"/>
    <n v="0"/>
    <n v="0"/>
    <n v="0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3"/>
    <d v="2021-01-13T11:40:41"/>
    <n v="37"/>
    <m/>
    <m/>
    <m/>
    <m/>
    <n v="4"/>
    <n v="18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29"/>
    <d v="2021-01-13T11:40:41"/>
    <n v="2"/>
    <m/>
    <m/>
    <m/>
    <m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22"/>
    <d v="2021-01-13T11:40:41"/>
    <n v="4"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6"/>
    <d v="2021-01-13T11:40:41"/>
    <n v="7.62"/>
    <n v="3.99"/>
    <n v="3.6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32"/>
    <d v="2021-01-13T11:40:41"/>
    <n v="4"/>
    <n v="0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7"/>
    <d v="2021-01-13T11:40:41"/>
    <n v="228"/>
    <n v="0"/>
    <n v="7"/>
    <n v="82"/>
    <n v="138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8"/>
    <d v="2021-01-13T11:40:41"/>
    <n v="8"/>
    <n v="0"/>
    <n v="2"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9"/>
    <d v="2021-01-13T11:40:41"/>
    <n v="4"/>
    <m/>
    <m/>
    <m/>
    <m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10"/>
    <d v="2021-01-13T11:40:41"/>
    <n v="490"/>
    <m/>
    <m/>
    <m/>
    <m/>
    <n v="88"/>
    <n v="222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11"/>
    <d v="2021-01-13T11:40:41"/>
    <n v="101"/>
    <m/>
    <m/>
    <m/>
    <m/>
    <m/>
    <m/>
    <m/>
    <n v="68"/>
    <m/>
    <n v="3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12"/>
    <d v="2021-01-13T11:40:41"/>
    <n v="4"/>
    <m/>
    <n v="0"/>
    <n v="0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13"/>
    <d v="2021-01-13T11:40:41"/>
    <n v="4"/>
    <n v="1"/>
    <n v="1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42"/>
    <d v="2021-01-13T11:40:41"/>
    <n v="2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14"/>
    <d v="2021-01-13T11:40:41"/>
    <n v="2"/>
    <n v="0"/>
    <n v="0"/>
    <n v="0"/>
    <n v="0"/>
    <n v="0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16"/>
    <d v="2021-01-13T11:40:41"/>
    <n v="447"/>
    <n v="0"/>
    <n v="4"/>
    <n v="41"/>
    <n v="69"/>
    <n v="44"/>
    <n v="111"/>
    <n v="92"/>
    <n v="69"/>
    <m/>
    <n v="1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17"/>
    <d v="2021-01-13T11:40:41"/>
    <n v="29"/>
    <n v="0"/>
    <n v="0"/>
    <n v="4"/>
    <n v="5"/>
    <n v="2"/>
    <n v="9"/>
    <n v="8"/>
    <n v="0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18"/>
    <d v="2021-01-13T11:40:41"/>
    <n v="95"/>
    <n v="4"/>
    <n v="46"/>
    <n v="95"/>
    <n v="4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19"/>
    <d v="2021-01-13T11:40:41"/>
    <n v="882"/>
    <n v="11"/>
    <n v="315"/>
    <n v="882"/>
    <n v="11"/>
    <n v="3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20"/>
    <d v="2021-01-13T11:40:41"/>
    <n v="882"/>
    <n v="8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33"/>
    <d v="2021-01-13T11:40:41"/>
    <n v="27"/>
    <n v="0"/>
    <n v="0"/>
    <n v="2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21"/>
    <d v="2021-01-13T11:40:41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3"/>
    <x v="34"/>
    <d v="2021-01-13T11:40:41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314"/>
    <x v="7"/>
    <d v="2021-01-13T12:18:25"/>
    <n v="30"/>
    <m/>
    <m/>
    <n v="2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314"/>
    <x v="10"/>
    <d v="2021-01-13T12:18:25"/>
    <n v="18"/>
    <m/>
    <m/>
    <m/>
    <m/>
    <n v="2"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314"/>
    <x v="11"/>
    <d v="2021-01-13T12:18:25"/>
    <n v="11"/>
    <m/>
    <m/>
    <m/>
    <m/>
    <m/>
    <m/>
    <m/>
    <n v="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314"/>
    <x v="16"/>
    <d v="2021-01-13T12:18:25"/>
    <n v="51"/>
    <m/>
    <n v="3"/>
    <n v="10"/>
    <n v="6"/>
    <n v="1"/>
    <n v="10"/>
    <n v="11"/>
    <n v="7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2"/>
    <x v="11"/>
    <d v="2021-01-13T11:40:29"/>
    <n v="16"/>
    <m/>
    <m/>
    <m/>
    <m/>
    <m/>
    <m/>
    <m/>
    <n v="10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2"/>
    <x v="16"/>
    <d v="2021-01-13T11:40:29"/>
    <n v="57"/>
    <m/>
    <m/>
    <n v="5"/>
    <n v="3"/>
    <n v="5"/>
    <n v="10"/>
    <n v="21"/>
    <n v="10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2"/>
    <x v="17"/>
    <d v="2021-01-13T11:40:29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2"/>
    <x v="25"/>
    <d v="2021-01-13T11:40:29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2"/>
    <x v="18"/>
    <d v="2021-01-13T11:40:29"/>
    <n v="19"/>
    <n v="0"/>
    <n v="4"/>
    <n v="19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2"/>
    <x v="19"/>
    <d v="2021-01-13T11:40:29"/>
    <n v="180"/>
    <n v="0"/>
    <n v="32"/>
    <n v="180"/>
    <n v="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2"/>
    <x v="20"/>
    <d v="2021-01-13T11:40:29"/>
    <n v="360"/>
    <n v="3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2"/>
    <x v="21"/>
    <d v="2021-01-13T11:40:29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5"/>
    <x v="0"/>
    <d v="2021-01-13T12:19:57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5"/>
    <x v="23"/>
    <d v="2021-01-13T12:19:5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5"/>
    <x v="7"/>
    <d v="2021-01-13T12:19:57"/>
    <n v="72"/>
    <m/>
    <m/>
    <n v="3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5"/>
    <x v="8"/>
    <d v="2021-01-13T12:19:5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5"/>
    <x v="9"/>
    <d v="2021-01-13T12:19:5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5"/>
    <x v="10"/>
    <d v="2021-01-13T12:19:57"/>
    <n v="192"/>
    <m/>
    <m/>
    <m/>
    <m/>
    <n v="32"/>
    <n v="92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5"/>
    <x v="24"/>
    <d v="2021-01-13T12:19:57"/>
    <n v="7"/>
    <m/>
    <m/>
    <m/>
    <m/>
    <m/>
    <m/>
    <m/>
    <m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5"/>
    <x v="11"/>
    <d v="2021-01-13T12:19:57"/>
    <n v="53"/>
    <m/>
    <m/>
    <m/>
    <m/>
    <m/>
    <m/>
    <m/>
    <n v="25"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0"/>
    <d v="2021-01-13T12:20:38"/>
    <n v="12.15"/>
    <m/>
    <m/>
    <m/>
    <m/>
    <n v="12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1"/>
    <d v="2021-01-13T12:20:38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28"/>
    <d v="2021-01-13T12:20:38"/>
    <n v="12"/>
    <m/>
    <m/>
    <n v="1.6"/>
    <n v="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2"/>
    <d v="2021-01-13T12:20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3"/>
    <d v="2021-01-13T12:20:38"/>
    <n v="28"/>
    <m/>
    <m/>
    <m/>
    <m/>
    <n v="8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4"/>
    <d v="2021-01-13T12:20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22"/>
    <d v="2021-01-13T12:20:3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6"/>
    <d v="2021-01-13T12:20:38"/>
    <n v="7.99"/>
    <m/>
    <n v="3.99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8"/>
    <x v="8"/>
    <d v="2021-01-13T12:20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8"/>
    <x v="9"/>
    <d v="2021-01-13T12:20:51"/>
    <n v="14"/>
    <m/>
    <m/>
    <m/>
    <m/>
    <n v="8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8"/>
    <x v="10"/>
    <d v="2021-01-13T12:20:51"/>
    <n v="322"/>
    <m/>
    <m/>
    <m/>
    <m/>
    <n v="56"/>
    <n v="130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8"/>
    <x v="24"/>
    <d v="2021-01-13T12:20:51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8"/>
    <x v="11"/>
    <d v="2021-01-13T12:20:51"/>
    <n v="83"/>
    <m/>
    <m/>
    <m/>
    <m/>
    <m/>
    <m/>
    <m/>
    <n v="42"/>
    <m/>
    <n v="4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8"/>
    <x v="12"/>
    <d v="2021-01-13T12:20:51"/>
    <n v="14"/>
    <m/>
    <m/>
    <m/>
    <m/>
    <n v="8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8"/>
    <x v="14"/>
    <d v="2021-01-13T12:20:51"/>
    <n v="11"/>
    <m/>
    <m/>
    <m/>
    <m/>
    <n v="4"/>
    <n v="1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8"/>
    <x v="16"/>
    <d v="2021-01-13T12:20:51"/>
    <n v="307"/>
    <n v="1"/>
    <n v="3"/>
    <n v="46"/>
    <n v="31"/>
    <n v="28"/>
    <n v="65"/>
    <n v="70"/>
    <n v="42"/>
    <m/>
    <n v="2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8"/>
    <x v="25"/>
    <d v="2021-01-13T12:20:51"/>
    <n v="2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8"/>
    <x v="26"/>
    <d v="2021-01-13T12:20:51"/>
    <n v="14"/>
    <n v="0"/>
    <n v="5"/>
    <n v="14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8"/>
    <x v="27"/>
    <d v="2021-01-13T12:20:51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8"/>
    <x v="18"/>
    <d v="2021-01-13T12:20:51"/>
    <n v="21"/>
    <n v="0"/>
    <n v="7"/>
    <n v="21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8"/>
    <x v="19"/>
    <d v="2021-01-13T12:20:51"/>
    <n v="224"/>
    <n v="3"/>
    <n v="65"/>
    <n v="224"/>
    <n v="3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8"/>
    <x v="20"/>
    <d v="2021-01-13T12:20:51"/>
    <n v="448"/>
    <n v="4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8"/>
    <x v="21"/>
    <d v="2021-01-13T12:20:51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9"/>
    <x v="0"/>
    <d v="2021-01-13T12:21:13"/>
    <n v="10.8"/>
    <n v="0"/>
    <n v="0"/>
    <n v="0"/>
    <n v="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9"/>
    <x v="3"/>
    <d v="2021-01-13T12:21:13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9"/>
    <x v="5"/>
    <d v="2021-01-13T12:21:13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9"/>
    <x v="6"/>
    <d v="2021-01-13T12:21:13"/>
    <n v="7.62"/>
    <n v="7.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9"/>
    <x v="7"/>
    <d v="2021-01-13T12:21:13"/>
    <n v="231"/>
    <n v="0"/>
    <n v="3"/>
    <n v="108"/>
    <n v="11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9"/>
    <x v="8"/>
    <d v="2021-01-13T12:21:13"/>
    <n v="3"/>
    <n v="0"/>
    <n v="0"/>
    <n v="0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9"/>
    <x v="10"/>
    <d v="2021-01-13T12:21:13"/>
    <n v="570"/>
    <m/>
    <m/>
    <m/>
    <m/>
    <n v="138"/>
    <n v="244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9"/>
    <x v="11"/>
    <d v="2021-01-13T12:21:13"/>
    <n v="120"/>
    <m/>
    <m/>
    <m/>
    <m/>
    <m/>
    <m/>
    <m/>
    <n v="53"/>
    <m/>
    <n v="6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9"/>
    <x v="13"/>
    <d v="2021-01-13T12:21:13"/>
    <n v="3"/>
    <n v="2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9"/>
    <x v="16"/>
    <d v="2021-01-13T12:21:13"/>
    <n v="489"/>
    <n v="0"/>
    <n v="2"/>
    <n v="54"/>
    <n v="59"/>
    <n v="69"/>
    <n v="122"/>
    <n v="96"/>
    <n v="53"/>
    <m/>
    <n v="3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9"/>
    <x v="17"/>
    <d v="2021-01-13T12:21:13"/>
    <n v="1"/>
    <n v="0"/>
    <n v="0"/>
    <n v="0"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9"/>
    <x v="18"/>
    <d v="2021-01-13T12:21:13"/>
    <n v="61"/>
    <m/>
    <n v="30"/>
    <n v="61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9"/>
    <x v="19"/>
    <d v="2021-01-13T12:21:13"/>
    <n v="603"/>
    <m/>
    <n v="221"/>
    <n v="603"/>
    <m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9"/>
    <x v="20"/>
    <d v="2021-01-13T12:21:13"/>
    <n v="615"/>
    <n v="6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9"/>
    <x v="33"/>
    <d v="2021-01-13T12:21:13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9"/>
    <x v="21"/>
    <d v="2021-01-13T12:21:13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19"/>
    <x v="34"/>
    <d v="2021-01-13T12:21:1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1"/>
    <x v="5"/>
    <d v="2021-01-13T12:21:38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1"/>
    <x v="6"/>
    <d v="2021-01-13T12:21:38"/>
    <n v="3.27"/>
    <n v="0"/>
    <n v="0"/>
    <n v="3.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1"/>
    <x v="7"/>
    <d v="2021-01-13T12:21:38"/>
    <n v="88"/>
    <n v="0"/>
    <n v="0"/>
    <n v="38"/>
    <n v="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1"/>
    <x v="9"/>
    <d v="2021-01-13T12:21:38"/>
    <n v="2"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1"/>
    <x v="10"/>
    <d v="2021-01-13T12:21:38"/>
    <n v="158"/>
    <m/>
    <m/>
    <m/>
    <m/>
    <n v="48"/>
    <n v="7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1"/>
    <x v="24"/>
    <d v="2021-01-13T12:21:3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1"/>
    <x v="11"/>
    <d v="2021-01-13T12:21:38"/>
    <n v="38"/>
    <m/>
    <m/>
    <m/>
    <m/>
    <m/>
    <m/>
    <m/>
    <n v="24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1"/>
    <x v="12"/>
    <d v="2021-01-13T12:21:38"/>
    <n v="2"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314"/>
    <x v="18"/>
    <d v="2021-01-13T12:18:2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314"/>
    <x v="19"/>
    <d v="2021-01-13T12:18:25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314"/>
    <x v="20"/>
    <d v="2021-01-13T12:18:25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314"/>
    <x v="21"/>
    <d v="2021-01-13T12:18:2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5"/>
    <x v="12"/>
    <d v="2021-01-13T12:19:5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5"/>
    <x v="14"/>
    <d v="2021-01-13T12:19:57"/>
    <n v="5"/>
    <m/>
    <m/>
    <m/>
    <m/>
    <m/>
    <n v="1"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5"/>
    <x v="16"/>
    <d v="2021-01-13T12:19:57"/>
    <n v="172"/>
    <n v="1"/>
    <m/>
    <n v="19"/>
    <n v="17"/>
    <n v="16"/>
    <n v="46"/>
    <n v="34"/>
    <n v="25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5"/>
    <x v="18"/>
    <d v="2021-01-13T12:19:57"/>
    <n v="110"/>
    <m/>
    <n v="6"/>
    <n v="110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5"/>
    <x v="19"/>
    <d v="2021-01-13T12:19:57"/>
    <n v="217"/>
    <m/>
    <n v="19"/>
    <n v="217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5"/>
    <x v="20"/>
    <d v="2021-01-13T12:19:57"/>
    <n v="217"/>
    <n v="2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5"/>
    <x v="21"/>
    <d v="2021-01-13T12:19:57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23"/>
    <d v="2021-01-13T12:20:3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7"/>
    <d v="2021-01-13T12:20:38"/>
    <n v="270"/>
    <m/>
    <n v="2"/>
    <n v="136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8"/>
    <d v="2021-01-13T12:20:38"/>
    <n v="7"/>
    <m/>
    <m/>
    <n v="1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9"/>
    <d v="2021-01-13T12:20:38"/>
    <n v="20"/>
    <m/>
    <m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10"/>
    <d v="2021-01-13T12:20:38"/>
    <n v="747"/>
    <m/>
    <m/>
    <m/>
    <m/>
    <n v="182"/>
    <n v="312"/>
    <n v="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24"/>
    <d v="2021-01-13T12:20:38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11"/>
    <d v="2021-01-13T12:20:38"/>
    <n v="101"/>
    <m/>
    <m/>
    <m/>
    <m/>
    <m/>
    <m/>
    <m/>
    <n v="41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12"/>
    <d v="2021-01-13T12:20:38"/>
    <n v="24"/>
    <m/>
    <m/>
    <m/>
    <n v="4"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13"/>
    <d v="2021-01-13T12:20:38"/>
    <n v="4"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14"/>
    <d v="2021-01-13T12:20:38"/>
    <n v="14"/>
    <m/>
    <m/>
    <m/>
    <n v="2"/>
    <m/>
    <n v="7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15"/>
    <d v="2021-01-13T12:20:38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16"/>
    <d v="2021-01-13T12:20:38"/>
    <n v="582"/>
    <m/>
    <n v="1"/>
    <n v="68"/>
    <n v="66"/>
    <n v="91"/>
    <n v="156"/>
    <n v="129"/>
    <n v="41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17"/>
    <d v="2021-01-13T12:20:38"/>
    <n v="20"/>
    <m/>
    <m/>
    <n v="2"/>
    <n v="3"/>
    <n v="4"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25"/>
    <d v="2021-01-13T12:20:38"/>
    <n v="25"/>
    <n v="0"/>
    <n v="7"/>
    <n v="25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37"/>
    <d v="2021-01-13T12:20:38"/>
    <n v="4"/>
    <n v="0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18"/>
    <d v="2021-01-13T12:20:38"/>
    <n v="101"/>
    <n v="0"/>
    <n v="18"/>
    <n v="101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19"/>
    <d v="2021-01-13T12:20:38"/>
    <n v="560"/>
    <n v="0"/>
    <n v="223"/>
    <n v="560"/>
    <n v="0"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20"/>
    <d v="2021-01-13T12:20:38"/>
    <n v="560"/>
    <n v="5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17"/>
    <x v="21"/>
    <d v="2021-01-13T12:20:38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8"/>
    <x v="28"/>
    <d v="2021-01-13T12:20:51"/>
    <n v="1.2"/>
    <n v="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318"/>
    <x v="7"/>
    <d v="2021-01-13T12:20:51"/>
    <n v="163"/>
    <n v="1"/>
    <n v="6"/>
    <n v="92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1"/>
    <x v="13"/>
    <d v="2021-01-13T12:21:38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1"/>
    <x v="14"/>
    <d v="2021-01-13T12:21:38"/>
    <n v="2"/>
    <m/>
    <m/>
    <m/>
    <m/>
    <n v="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1"/>
    <x v="16"/>
    <d v="2021-01-13T12:21:38"/>
    <n v="154"/>
    <n v="0"/>
    <n v="0"/>
    <n v="19"/>
    <n v="25"/>
    <n v="24"/>
    <n v="38"/>
    <n v="17"/>
    <n v="24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1"/>
    <x v="18"/>
    <d v="2021-01-13T12:21:38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1"/>
    <x v="19"/>
    <d v="2021-01-13T12:21:38"/>
    <n v="132"/>
    <n v="3"/>
    <n v="86"/>
    <n v="132"/>
    <n v="3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1"/>
    <x v="20"/>
    <d v="2021-01-13T12:21:38"/>
    <n v="132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1"/>
    <x v="21"/>
    <d v="2021-01-13T12:21:3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0"/>
    <d v="2021-01-13T12:21:59"/>
    <n v="24.8"/>
    <m/>
    <n v="4.4000000000000004"/>
    <n v="13.2"/>
    <n v="2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1"/>
    <d v="2021-01-13T12:21:59"/>
    <n v="16"/>
    <n v="1"/>
    <n v="1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28"/>
    <d v="2021-01-13T12:21:59"/>
    <n v="10.4"/>
    <n v="3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3"/>
    <d v="2021-01-13T12:21:59"/>
    <n v="14"/>
    <m/>
    <m/>
    <m/>
    <m/>
    <n v="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29"/>
    <d v="2021-01-13T12:21:59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22"/>
    <d v="2021-01-13T12:21:59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5"/>
    <d v="2021-01-13T12:21:5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6"/>
    <d v="2021-01-13T12:21:59"/>
    <n v="9.8000000000000007"/>
    <n v="3.99"/>
    <n v="5.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7"/>
    <d v="2021-01-13T12:21:59"/>
    <n v="227"/>
    <m/>
    <n v="5"/>
    <n v="104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8"/>
    <d v="2021-01-13T12:21:59"/>
    <n v="9"/>
    <n v="1"/>
    <n v="1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9"/>
    <d v="2021-01-13T12:21:59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10"/>
    <d v="2021-01-13T12:21:59"/>
    <n v="679"/>
    <m/>
    <m/>
    <m/>
    <m/>
    <n v="134"/>
    <n v="274"/>
    <n v="2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24"/>
    <d v="2021-01-13T12:21:59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11"/>
    <d v="2021-01-13T12:21:59"/>
    <n v="105"/>
    <m/>
    <m/>
    <m/>
    <m/>
    <m/>
    <m/>
    <m/>
    <n v="54"/>
    <m/>
    <n v="5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12"/>
    <d v="2021-01-13T12:21:59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13"/>
    <d v="2021-01-13T12:21:59"/>
    <n v="6"/>
    <n v="1"/>
    <n v="2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14"/>
    <d v="2021-01-13T12:21:59"/>
    <n v="5"/>
    <m/>
    <m/>
    <m/>
    <m/>
    <n v="1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16"/>
    <d v="2021-01-13T12:21:59"/>
    <n v="536"/>
    <m/>
    <n v="3"/>
    <n v="52"/>
    <n v="59"/>
    <n v="67"/>
    <n v="137"/>
    <n v="138"/>
    <n v="54"/>
    <m/>
    <n v="2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17"/>
    <d v="2021-01-13T12:21:59"/>
    <n v="18"/>
    <n v="1"/>
    <n v="1"/>
    <n v="4"/>
    <n v="3"/>
    <n v="3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18"/>
    <d v="2021-01-13T12:21:59"/>
    <n v="17"/>
    <m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19"/>
    <d v="2021-01-13T12:21:59"/>
    <n v="671"/>
    <m/>
    <m/>
    <n v="6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20"/>
    <d v="2021-01-13T12:21:59"/>
    <n v="671"/>
    <n v="6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2"/>
    <x v="21"/>
    <d v="2021-01-13T12:21:59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30"/>
    <d v="2021-01-13T12:22:22"/>
    <n v="20.85"/>
    <n v="4.05"/>
    <m/>
    <n v="10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31"/>
    <d v="2021-01-13T12:22:22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0"/>
    <d v="2021-01-13T12:22:22"/>
    <n v="10.3"/>
    <m/>
    <m/>
    <n v="3.15"/>
    <n v="7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1"/>
    <d v="2021-01-13T12:22:22"/>
    <n v="26"/>
    <m/>
    <n v="2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28"/>
    <d v="2021-01-13T12:22:22"/>
    <n v="8.8000000000000007"/>
    <m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3"/>
    <d v="2021-01-13T12:22:22"/>
    <n v="102"/>
    <m/>
    <m/>
    <m/>
    <m/>
    <n v="26"/>
    <n v="2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29"/>
    <d v="2021-01-13T12:22:2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22"/>
    <d v="2021-01-13T12:22:22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5"/>
    <d v="2021-01-13T12:22:22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6"/>
    <d v="2021-01-13T12:22:22"/>
    <n v="15.97"/>
    <n v="7.99"/>
    <n v="7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23"/>
    <d v="2021-01-13T12:22:22"/>
    <n v="11"/>
    <m/>
    <n v="2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32"/>
    <d v="2021-01-13T12:22:22"/>
    <n v="7"/>
    <n v="1"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7"/>
    <d v="2021-01-13T12:22:22"/>
    <n v="231"/>
    <n v="3"/>
    <n v="10"/>
    <n v="108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8"/>
    <d v="2021-01-13T12:22:22"/>
    <n v="5"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9"/>
    <d v="2021-01-13T12:22:22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10"/>
    <d v="2021-01-13T12:22:22"/>
    <n v="509"/>
    <m/>
    <m/>
    <m/>
    <m/>
    <n v="114"/>
    <n v="214"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24"/>
    <d v="2021-01-13T12:22:22"/>
    <n v="14"/>
    <m/>
    <m/>
    <m/>
    <m/>
    <m/>
    <m/>
    <m/>
    <m/>
    <n v="1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11"/>
    <d v="2021-01-13T12:22:22"/>
    <n v="105"/>
    <m/>
    <m/>
    <m/>
    <m/>
    <m/>
    <m/>
    <m/>
    <n v="61"/>
    <m/>
    <n v="4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12"/>
    <d v="2021-01-13T12:22:22"/>
    <n v="22"/>
    <m/>
    <m/>
    <n v="2"/>
    <n v="8"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13"/>
    <d v="2021-01-13T12:22:22"/>
    <n v="11"/>
    <n v="2"/>
    <n v="2"/>
    <n v="2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14"/>
    <d v="2021-01-13T12:22:22"/>
    <n v="16"/>
    <m/>
    <n v="1"/>
    <n v="1"/>
    <n v="3"/>
    <n v="1"/>
    <n v="2"/>
    <n v="3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16"/>
    <d v="2021-01-13T12:22:22"/>
    <n v="456"/>
    <n v="2"/>
    <n v="6"/>
    <n v="54"/>
    <n v="55"/>
    <n v="57"/>
    <n v="107"/>
    <n v="91"/>
    <n v="61"/>
    <m/>
    <n v="2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17"/>
    <d v="2021-01-13T12:22:22"/>
    <n v="65"/>
    <m/>
    <n v="1"/>
    <n v="7"/>
    <n v="5"/>
    <n v="13"/>
    <n v="14"/>
    <n v="2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25"/>
    <d v="2021-01-13T12:22:22"/>
    <n v="35"/>
    <m/>
    <n v="10"/>
    <n v="35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18"/>
    <d v="2021-01-13T12:22:22"/>
    <n v="52"/>
    <m/>
    <n v="7"/>
    <n v="52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19"/>
    <d v="2021-01-13T12:22:22"/>
    <n v="1339"/>
    <n v="7"/>
    <n v="261"/>
    <n v="1339"/>
    <m/>
    <n v="2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20"/>
    <d v="2021-01-13T12:22:22"/>
    <n v="1339"/>
    <n v="13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323"/>
    <x v="21"/>
    <d v="2021-01-13T12:22:22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4"/>
    <x v="0"/>
    <d v="2021-01-13T12:22:42"/>
    <n v="4.4000000000000004"/>
    <m/>
    <n v="0.8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4"/>
    <x v="6"/>
    <d v="2021-01-13T12:22:42"/>
    <n v="3.63"/>
    <m/>
    <n v="3.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4"/>
    <x v="23"/>
    <d v="2021-01-13T12:22:42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4"/>
    <x v="7"/>
    <d v="2021-01-13T12:22:42"/>
    <n v="56"/>
    <m/>
    <n v="2"/>
    <n v="3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4"/>
    <x v="8"/>
    <d v="2021-01-13T12:22:42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4"/>
    <x v="9"/>
    <d v="2021-01-13T12:22:42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4"/>
    <x v="10"/>
    <d v="2021-01-13T12:22:42"/>
    <n v="200"/>
    <m/>
    <m/>
    <m/>
    <m/>
    <n v="36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4"/>
    <x v="11"/>
    <d v="2021-01-13T12:22:42"/>
    <n v="36"/>
    <m/>
    <m/>
    <m/>
    <m/>
    <m/>
    <m/>
    <m/>
    <n v="16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4"/>
    <x v="12"/>
    <d v="2021-01-13T12:22:42"/>
    <n v="14"/>
    <m/>
    <m/>
    <n v="2"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4"/>
    <x v="13"/>
    <d v="2021-01-13T12:22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4"/>
    <x v="14"/>
    <d v="2021-01-13T12:22:42"/>
    <n v="7"/>
    <m/>
    <m/>
    <n v="1"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4"/>
    <x v="16"/>
    <d v="2021-01-13T12:22:42"/>
    <n v="154"/>
    <m/>
    <n v="1"/>
    <n v="16"/>
    <n v="11"/>
    <n v="18"/>
    <n v="41"/>
    <n v="41"/>
    <n v="16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4"/>
    <x v="18"/>
    <d v="2021-01-13T12:22:42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4"/>
    <x v="19"/>
    <d v="2021-01-13T12:22:42"/>
    <n v="230"/>
    <n v="2"/>
    <n v="78"/>
    <n v="230"/>
    <n v="2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4"/>
    <x v="20"/>
    <d v="2021-01-13T12:22:42"/>
    <n v="230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324"/>
    <x v="21"/>
    <d v="2021-01-13T12:22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0"/>
    <d v="2021-01-13T12:23:27"/>
    <n v="21.7"/>
    <n v="0"/>
    <n v="0"/>
    <n v="8.9"/>
    <n v="8.800000000000000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1"/>
    <d v="2021-01-13T12:23:27"/>
    <n v="4"/>
    <n v="0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3"/>
    <d v="2021-01-13T12:23:27"/>
    <n v="24"/>
    <m/>
    <m/>
    <m/>
    <m/>
    <n v="8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22"/>
    <d v="2021-01-13T12:23:27"/>
    <n v="4"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5"/>
    <d v="2021-01-13T12:23:27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6"/>
    <d v="2021-01-13T12:23:27"/>
    <n v="7.99"/>
    <n v="3.99"/>
    <n v="3.9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0"/>
    <x v="16"/>
    <d v="2021-01-13T12:24:37"/>
    <n v="28"/>
    <m/>
    <m/>
    <n v="2"/>
    <n v="2"/>
    <n v="3"/>
    <n v="9"/>
    <n v="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0"/>
    <x v="19"/>
    <d v="2021-01-13T12:24:37"/>
    <n v="64"/>
    <m/>
    <n v="60"/>
    <n v="64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0"/>
    <x v="20"/>
    <d v="2021-01-13T12:24:37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1"/>
    <x v="7"/>
    <d v="2021-01-13T12:25:07"/>
    <n v="12"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1"/>
    <x v="10"/>
    <d v="2021-01-13T12:25:07"/>
    <n v="32"/>
    <m/>
    <m/>
    <m/>
    <m/>
    <n v="4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1"/>
    <x v="11"/>
    <d v="2021-01-13T12:25:07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1"/>
    <x v="16"/>
    <d v="2021-01-13T12:25:07"/>
    <n v="26"/>
    <m/>
    <m/>
    <n v="1"/>
    <n v="5"/>
    <n v="2"/>
    <n v="7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1"/>
    <x v="19"/>
    <d v="2021-01-13T12:25:07"/>
    <n v="64"/>
    <m/>
    <n v="75"/>
    <n v="64"/>
    <m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2"/>
    <x v="28"/>
    <d v="2021-01-13T14:51:46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2"/>
    <x v="7"/>
    <d v="2021-01-13T14:51:46"/>
    <n v="16"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2"/>
    <x v="8"/>
    <d v="2021-01-13T14:51:46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2"/>
    <x v="9"/>
    <d v="2021-01-13T14:51:4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2"/>
    <x v="10"/>
    <d v="2021-01-13T14:51:46"/>
    <n v="56"/>
    <m/>
    <m/>
    <m/>
    <m/>
    <n v="12"/>
    <n v="2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2"/>
    <x v="11"/>
    <d v="2021-01-13T14:51:46"/>
    <n v="5"/>
    <m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2"/>
    <x v="12"/>
    <d v="2021-01-13T14:51:4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2"/>
    <x v="14"/>
    <d v="2021-01-13T14:51:46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405"/>
    <x v="10"/>
    <d v="2021-01-13T12:26:26"/>
    <n v="62"/>
    <m/>
    <m/>
    <m/>
    <m/>
    <n v="16"/>
    <n v="2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405"/>
    <x v="11"/>
    <d v="2021-01-13T12:26:26"/>
    <n v="8"/>
    <m/>
    <m/>
    <m/>
    <m/>
    <m/>
    <m/>
    <m/>
    <n v="4"/>
    <m/>
    <n v="4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405"/>
    <x v="12"/>
    <d v="2021-01-13T12:26:26"/>
    <n v="4"/>
    <m/>
    <m/>
    <n v="0"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405"/>
    <x v="14"/>
    <d v="2021-01-13T12:26:26"/>
    <n v="2"/>
    <m/>
    <m/>
    <n v="0"/>
    <m/>
    <n v="0"/>
    <n v="2"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405"/>
    <x v="16"/>
    <d v="2021-01-13T12:26:26"/>
    <n v="55"/>
    <n v="0"/>
    <n v="0"/>
    <n v="8"/>
    <n v="10"/>
    <n v="8"/>
    <n v="13"/>
    <n v="10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405"/>
    <x v="18"/>
    <d v="2021-01-13T12:26:26"/>
    <n v="1"/>
    <m/>
    <n v="0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405"/>
    <x v="19"/>
    <d v="2021-01-13T12:26:26"/>
    <n v="54"/>
    <n v="0"/>
    <n v="29"/>
    <n v="54"/>
    <n v="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405"/>
    <x v="20"/>
    <d v="2021-01-13T12:26:26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405"/>
    <x v="21"/>
    <d v="2021-01-13T12:26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407"/>
    <x v="7"/>
    <d v="2021-01-13T12:26:47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407"/>
    <x v="10"/>
    <d v="2021-01-13T12:26:47"/>
    <n v="8"/>
    <m/>
    <m/>
    <m/>
    <m/>
    <n v="6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407"/>
    <x v="16"/>
    <d v="2021-01-13T12:26:47"/>
    <n v="5"/>
    <n v="0"/>
    <n v="0"/>
    <n v="1"/>
    <n v="0"/>
    <n v="3"/>
    <n v="1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407"/>
    <x v="18"/>
    <d v="2021-01-13T12:26:47"/>
    <n v="6"/>
    <n v="0"/>
    <n v="0"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407"/>
    <x v="19"/>
    <d v="2021-01-13T12:26:47"/>
    <n v="37"/>
    <n v="0"/>
    <n v="0"/>
    <n v="3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407"/>
    <x v="20"/>
    <d v="2021-01-13T12:26:47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407"/>
    <x v="21"/>
    <d v="2021-01-13T12:26:4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09"/>
    <x v="7"/>
    <d v="2021-01-13T12:27:2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09"/>
    <x v="10"/>
    <d v="2021-01-13T12:27:2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09"/>
    <x v="16"/>
    <d v="2021-01-13T12:27:26"/>
    <n v="3"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09"/>
    <x v="18"/>
    <d v="2021-01-13T12:27:26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09"/>
    <x v="19"/>
    <d v="2021-01-13T12:27:26"/>
    <n v="16"/>
    <m/>
    <n v="13"/>
    <n v="16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09"/>
    <x v="20"/>
    <d v="2021-01-13T12:27:2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09"/>
    <x v="21"/>
    <d v="2021-01-13T12:27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0"/>
    <x v="10"/>
    <d v="2021-01-13T12:27:41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0"/>
    <x v="11"/>
    <d v="2021-01-13T12:27:4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0"/>
    <x v="16"/>
    <d v="2021-01-13T12:27:41"/>
    <n v="4"/>
    <m/>
    <m/>
    <m/>
    <m/>
    <n v="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0"/>
    <x v="19"/>
    <d v="2021-01-13T12:27:41"/>
    <n v="23"/>
    <m/>
    <n v="33"/>
    <n v="23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0"/>
    <x v="20"/>
    <d v="2021-01-13T12:27:41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1"/>
    <x v="7"/>
    <d v="2021-01-13T12:28:2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1"/>
    <x v="10"/>
    <d v="2021-01-13T12:28:2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1"/>
    <x v="11"/>
    <d v="2021-01-13T12:28:2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1"/>
    <x v="16"/>
    <d v="2021-01-13T12:28:22"/>
    <n v="3"/>
    <m/>
    <m/>
    <n v="1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3"/>
    <x v="7"/>
    <d v="2021-01-13T12:31:10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3"/>
    <x v="10"/>
    <d v="2021-01-13T12:31:10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3"/>
    <x v="11"/>
    <d v="2021-01-13T12:31:10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3"/>
    <x v="16"/>
    <d v="2021-01-13T12:31:10"/>
    <n v="11"/>
    <m/>
    <m/>
    <n v="1"/>
    <n v="1"/>
    <n v="1"/>
    <n v="4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3"/>
    <x v="25"/>
    <d v="2021-01-13T12:31:1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3"/>
    <x v="18"/>
    <d v="2021-01-13T12:31:10"/>
    <n v="6"/>
    <m/>
    <n v="1"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3"/>
    <x v="19"/>
    <d v="2021-01-13T12:31:10"/>
    <n v="84"/>
    <n v="1"/>
    <n v="15"/>
    <n v="84"/>
    <n v="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3"/>
    <x v="20"/>
    <d v="2021-01-13T12:31:10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4"/>
    <x v="16"/>
    <d v="2021-01-13T12:31:24"/>
    <n v="19"/>
    <m/>
    <m/>
    <m/>
    <n v="1"/>
    <n v="3"/>
    <n v="8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4"/>
    <x v="18"/>
    <d v="2021-01-13T12:31:24"/>
    <n v="3"/>
    <n v="0"/>
    <n v="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4"/>
    <x v="19"/>
    <d v="2021-01-13T12:31:24"/>
    <n v="42"/>
    <n v="0"/>
    <n v="18"/>
    <n v="42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4"/>
    <x v="20"/>
    <d v="2021-01-13T12:31:24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4"/>
    <x v="21"/>
    <d v="2021-01-13T12:31:2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5"/>
    <x v="7"/>
    <d v="2021-01-13T12:32:14"/>
    <n v="12"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5"/>
    <x v="10"/>
    <d v="2021-01-13T12:32:14"/>
    <n v="29"/>
    <m/>
    <m/>
    <m/>
    <m/>
    <n v="10"/>
    <n v="1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5"/>
    <x v="11"/>
    <d v="2021-01-13T12:32:14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6"/>
    <x v="28"/>
    <d v="2021-01-13T12:32:35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6"/>
    <x v="7"/>
    <d v="2021-01-13T12:32:35"/>
    <n v="12"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6"/>
    <x v="8"/>
    <d v="2021-01-13T12:32:3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6"/>
    <x v="10"/>
    <d v="2021-01-13T12:32:35"/>
    <n v="56"/>
    <m/>
    <m/>
    <m/>
    <m/>
    <n v="14"/>
    <n v="2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6"/>
    <x v="11"/>
    <d v="2021-01-13T12:32:35"/>
    <n v="11"/>
    <m/>
    <m/>
    <m/>
    <m/>
    <m/>
    <m/>
    <m/>
    <n v="3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6"/>
    <x v="16"/>
    <d v="2021-01-13T12:32:35"/>
    <n v="41"/>
    <m/>
    <m/>
    <n v="2"/>
    <n v="4"/>
    <n v="7"/>
    <n v="12"/>
    <n v="9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6"/>
    <x v="25"/>
    <d v="2021-01-13T12:32:35"/>
    <n v="2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6"/>
    <x v="26"/>
    <d v="2021-01-13T12:32:3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7"/>
    <x v="25"/>
    <d v="2021-01-13T12:32:4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7"/>
    <x v="18"/>
    <d v="2021-01-13T12:32:49"/>
    <n v="11"/>
    <m/>
    <n v="10"/>
    <n v="11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7"/>
    <x v="19"/>
    <d v="2021-01-13T12:32:49"/>
    <n v="83"/>
    <m/>
    <n v="27"/>
    <n v="83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7"/>
    <x v="20"/>
    <d v="2021-01-13T12:32:49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7"/>
    <x v="21"/>
    <d v="2021-01-13T12:32:49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9"/>
    <x v="10"/>
    <d v="2021-01-13T12:33:07"/>
    <n v="10"/>
    <m/>
    <m/>
    <m/>
    <m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9"/>
    <x v="16"/>
    <d v="2021-01-13T12:33:07"/>
    <n v="5"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9"/>
    <x v="18"/>
    <d v="2021-01-13T12:33:07"/>
    <n v="3"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23"/>
    <d v="2021-01-13T12:23:27"/>
    <n v="5"/>
    <n v="0"/>
    <n v="0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7"/>
    <d v="2021-01-13T12:23:27"/>
    <n v="330"/>
    <n v="2"/>
    <n v="4"/>
    <n v="168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8"/>
    <d v="2021-01-13T12:23:27"/>
    <n v="5"/>
    <n v="0"/>
    <n v="0"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9"/>
    <d v="2021-01-13T12:23:27"/>
    <n v="24"/>
    <m/>
    <m/>
    <m/>
    <m/>
    <n v="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10"/>
    <d v="2021-01-13T12:23:27"/>
    <n v="711"/>
    <m/>
    <m/>
    <m/>
    <m/>
    <n v="130"/>
    <n v="294"/>
    <n v="2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24"/>
    <d v="2021-01-13T12:23:27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11"/>
    <d v="2021-01-13T12:23:27"/>
    <n v="158"/>
    <m/>
    <m/>
    <m/>
    <m/>
    <m/>
    <m/>
    <m/>
    <n v="68"/>
    <m/>
    <n v="9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12"/>
    <d v="2021-01-13T12:23:27"/>
    <n v="28"/>
    <m/>
    <n v="0"/>
    <n v="2"/>
    <n v="2"/>
    <n v="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13"/>
    <d v="2021-01-13T12:23:27"/>
    <n v="5"/>
    <n v="1"/>
    <n v="1"/>
    <n v="1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14"/>
    <d v="2021-01-13T12:23:27"/>
    <n v="17"/>
    <n v="0"/>
    <n v="0"/>
    <n v="1"/>
    <n v="1"/>
    <n v="2"/>
    <n v="5"/>
    <n v="5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16"/>
    <d v="2021-01-13T12:23:27"/>
    <n v="7116"/>
    <n v="1"/>
    <n v="2"/>
    <n v="84"/>
    <n v="78"/>
    <n v="6544"/>
    <n v="147"/>
    <n v="147"/>
    <n v="68"/>
    <m/>
    <n v="4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17"/>
    <d v="2021-01-13T12:23:27"/>
    <n v="14"/>
    <n v="0"/>
    <n v="0"/>
    <n v="1"/>
    <n v="1"/>
    <n v="4"/>
    <n v="4"/>
    <n v="4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25"/>
    <d v="2021-01-13T12:23:27"/>
    <n v="3"/>
    <n v="0"/>
    <n v="10"/>
    <n v="3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26"/>
    <d v="2021-01-13T12:23:27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27"/>
    <d v="2021-01-13T12:23:2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18"/>
    <d v="2021-01-13T12:23:27"/>
    <n v="44"/>
    <n v="0"/>
    <n v="18"/>
    <n v="44"/>
    <n v="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19"/>
    <d v="2021-01-13T12:23:27"/>
    <n v="338"/>
    <n v="4"/>
    <n v="402"/>
    <n v="338"/>
    <n v="4"/>
    <n v="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20"/>
    <d v="2021-01-13T12:23:27"/>
    <n v="338"/>
    <n v="3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325"/>
    <x v="21"/>
    <d v="2021-01-13T12:23:27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0"/>
    <x v="6"/>
    <d v="2021-01-13T12:24:3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0"/>
    <x v="7"/>
    <d v="2021-01-13T12:24:37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0"/>
    <x v="10"/>
    <d v="2021-01-13T12:24:37"/>
    <n v="32"/>
    <m/>
    <m/>
    <m/>
    <m/>
    <n v="6"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0"/>
    <x v="11"/>
    <d v="2021-01-13T12:24:37"/>
    <n v="12"/>
    <m/>
    <m/>
    <m/>
    <m/>
    <m/>
    <m/>
    <m/>
    <n v="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0"/>
    <x v="13"/>
    <d v="2021-01-13T12:24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1"/>
    <x v="20"/>
    <d v="2021-01-13T12:25:07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404"/>
    <x v="19"/>
    <d v="2021-01-13T12:25:47"/>
    <n v="30"/>
    <n v="0"/>
    <n v="0"/>
    <n v="3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404"/>
    <x v="20"/>
    <d v="2021-01-13T12:25:47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405"/>
    <x v="7"/>
    <d v="2021-01-13T12:26:26"/>
    <n v="35"/>
    <n v="0"/>
    <n v="0"/>
    <n v="1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105405"/>
    <x v="9"/>
    <d v="2021-01-13T12:26:26"/>
    <n v="4"/>
    <m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2"/>
    <x v="16"/>
    <d v="2021-01-13T14:51:46"/>
    <n v="41"/>
    <m/>
    <m/>
    <n v="5"/>
    <n v="3"/>
    <n v="6"/>
    <n v="10"/>
    <n v="1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2"/>
    <x v="19"/>
    <d v="2021-01-13T14:51:46"/>
    <n v="116"/>
    <m/>
    <n v="48"/>
    <n v="116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02"/>
    <x v="20"/>
    <d v="2021-01-13T14:51:46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1"/>
    <x v="18"/>
    <d v="2021-01-13T12:28:22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1"/>
    <x v="19"/>
    <d v="2021-01-13T12:28:22"/>
    <n v="14"/>
    <m/>
    <n v="21"/>
    <n v="14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1"/>
    <x v="20"/>
    <d v="2021-01-13T12:28:2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1"/>
    <x v="21"/>
    <d v="2021-01-13T12:28:2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3"/>
    <x v="21"/>
    <d v="2021-01-13T12:31:1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4"/>
    <x v="7"/>
    <d v="2021-01-13T12:31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4"/>
    <x v="10"/>
    <d v="2021-01-13T12:31:24"/>
    <n v="30"/>
    <m/>
    <m/>
    <m/>
    <m/>
    <n v="6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414"/>
    <x v="11"/>
    <d v="2021-01-13T12:31:24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5"/>
    <x v="16"/>
    <d v="2021-01-13T12:32:14"/>
    <n v="24"/>
    <m/>
    <m/>
    <n v="3"/>
    <n v="3"/>
    <n v="5"/>
    <n v="6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5"/>
    <x v="18"/>
    <d v="2021-01-13T12:32:14"/>
    <n v="14"/>
    <m/>
    <n v="2"/>
    <n v="1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5"/>
    <x v="19"/>
    <d v="2021-01-13T12:32:14"/>
    <n v="147"/>
    <m/>
    <n v="21"/>
    <n v="147"/>
    <m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5"/>
    <x v="20"/>
    <d v="2021-01-13T12:32:14"/>
    <n v="147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5"/>
    <x v="21"/>
    <d v="2021-01-13T12:32:14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6"/>
    <x v="27"/>
    <d v="2021-01-13T12:32:3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6"/>
    <x v="18"/>
    <d v="2021-01-13T12:32:35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6"/>
    <x v="19"/>
    <d v="2021-01-13T12:32:35"/>
    <n v="87"/>
    <m/>
    <n v="48"/>
    <n v="87"/>
    <m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6"/>
    <x v="20"/>
    <d v="2021-01-13T12:32:35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6"/>
    <x v="21"/>
    <d v="2021-01-13T12:32:35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7"/>
    <x v="3"/>
    <d v="2021-01-13T12:32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7"/>
    <x v="7"/>
    <d v="2021-01-13T12:32:49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7"/>
    <x v="10"/>
    <d v="2021-01-13T12:32:49"/>
    <n v="28"/>
    <m/>
    <m/>
    <m/>
    <m/>
    <n v="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7"/>
    <x v="11"/>
    <d v="2021-01-13T12:32:49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7"/>
    <x v="16"/>
    <d v="2021-01-13T12:32:49"/>
    <n v="21"/>
    <m/>
    <m/>
    <n v="2"/>
    <n v="2"/>
    <n v="4"/>
    <n v="5"/>
    <n v="5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7"/>
    <x v="17"/>
    <d v="2021-01-13T12:32:49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9"/>
    <x v="19"/>
    <d v="2021-01-13T12:33:07"/>
    <n v="40"/>
    <m/>
    <n v="10"/>
    <n v="4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9"/>
    <x v="20"/>
    <d v="2021-01-13T12:33:07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19"/>
    <x v="21"/>
    <d v="2021-01-13T12:33:0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22"/>
    <x v="7"/>
    <d v="2021-01-13T12:33:4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22"/>
    <x v="10"/>
    <d v="2021-01-13T12:33:47"/>
    <n v="12"/>
    <m/>
    <m/>
    <m/>
    <m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22"/>
    <x v="16"/>
    <d v="2021-01-13T12:33:47"/>
    <n v="8"/>
    <m/>
    <m/>
    <m/>
    <n v="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22"/>
    <x v="25"/>
    <d v="2021-01-13T12:33:4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22"/>
    <x v="18"/>
    <d v="2021-01-13T12:33:47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8"/>
    <x v="10"/>
    <d v="2021-01-13T12:34:59"/>
    <n v="26"/>
    <m/>
    <m/>
    <m/>
    <m/>
    <n v="8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8"/>
    <x v="11"/>
    <d v="2021-01-13T12:34:5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8"/>
    <x v="12"/>
    <d v="2021-01-13T12:34:5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8"/>
    <x v="14"/>
    <d v="2021-01-13T12:34:59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8"/>
    <x v="16"/>
    <d v="2021-01-13T12:34:59"/>
    <n v="17"/>
    <m/>
    <m/>
    <n v="1"/>
    <n v="2"/>
    <n v="4"/>
    <n v="3"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8"/>
    <x v="46"/>
    <d v="2021-01-13T12:34:59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8"/>
    <x v="18"/>
    <d v="2021-01-13T12:34:59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8"/>
    <x v="19"/>
    <d v="2021-01-13T12:34:59"/>
    <n v="67"/>
    <m/>
    <n v="26"/>
    <n v="67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8"/>
    <x v="20"/>
    <d v="2021-01-13T12:34:59"/>
    <n v="134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8"/>
    <x v="33"/>
    <d v="2021-01-13T12:34:59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8"/>
    <x v="21"/>
    <d v="2021-01-13T12:34:5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1"/>
    <x v="10"/>
    <d v="2021-01-13T12:39:05"/>
    <n v="36"/>
    <m/>
    <m/>
    <m/>
    <m/>
    <n v="4"/>
    <n v="1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1"/>
    <x v="16"/>
    <d v="2021-01-13T12:39:05"/>
    <n v="18"/>
    <m/>
    <m/>
    <m/>
    <m/>
    <n v="2"/>
    <n v="5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1"/>
    <x v="18"/>
    <d v="2021-01-13T12:39:05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1"/>
    <x v="19"/>
    <d v="2021-01-13T12:39:05"/>
    <n v="61"/>
    <m/>
    <n v="18"/>
    <n v="61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1"/>
    <x v="20"/>
    <d v="2021-01-13T12:39:05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1"/>
    <x v="21"/>
    <d v="2021-01-13T12:39:0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2"/>
    <x v="7"/>
    <d v="2021-01-13T12:39:2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2"/>
    <x v="10"/>
    <d v="2021-01-13T12:39:24"/>
    <n v="35"/>
    <m/>
    <m/>
    <m/>
    <m/>
    <n v="8"/>
    <n v="1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2"/>
    <x v="11"/>
    <d v="2021-01-13T12:39:24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2"/>
    <x v="16"/>
    <d v="2021-01-13T12:39:24"/>
    <n v="21"/>
    <m/>
    <m/>
    <n v="1"/>
    <m/>
    <n v="4"/>
    <n v="6"/>
    <n v="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2"/>
    <x v="26"/>
    <d v="2021-01-13T12:39:2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2"/>
    <x v="27"/>
    <d v="2021-01-13T12:39:2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2"/>
    <x v="18"/>
    <d v="2021-01-13T12:39:24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2"/>
    <x v="19"/>
    <d v="2021-01-13T12:39:24"/>
    <n v="70"/>
    <n v="0"/>
    <n v="22"/>
    <n v="70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2"/>
    <x v="20"/>
    <d v="2021-01-13T12:39:24"/>
    <n v="14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2"/>
    <x v="21"/>
    <d v="2021-01-13T12:39:24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3"/>
    <x v="10"/>
    <d v="2021-01-13T12:39:43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3"/>
    <x v="16"/>
    <d v="2021-01-13T12:39:43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3"/>
    <x v="26"/>
    <d v="2021-01-13T12:39:4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3"/>
    <x v="27"/>
    <d v="2021-01-13T12:39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3"/>
    <x v="18"/>
    <d v="2021-01-13T12:39:4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3"/>
    <x v="19"/>
    <d v="2021-01-13T12:39:43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3"/>
    <x v="20"/>
    <d v="2021-01-13T12:39:43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3"/>
    <x v="21"/>
    <d v="2021-01-13T12:39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4"/>
    <x v="5"/>
    <d v="2021-01-13T12:40:04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4"/>
    <x v="7"/>
    <d v="2021-01-13T12:40:04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4"/>
    <x v="9"/>
    <d v="2021-01-13T12:40:0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4"/>
    <x v="10"/>
    <d v="2021-01-13T12:40:04"/>
    <n v="28"/>
    <m/>
    <m/>
    <m/>
    <m/>
    <n v="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4"/>
    <x v="11"/>
    <d v="2021-01-13T12:40:0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4"/>
    <x v="12"/>
    <d v="2021-01-13T12:40:0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4"/>
    <x v="13"/>
    <d v="2021-01-13T12:40:0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4"/>
    <x v="14"/>
    <d v="2021-01-13T12:40:0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4"/>
    <x v="16"/>
    <d v="2021-01-13T12:40:04"/>
    <n v="19"/>
    <m/>
    <m/>
    <n v="3"/>
    <n v="1"/>
    <n v="2"/>
    <n v="8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4"/>
    <x v="25"/>
    <d v="2021-01-13T12:40:04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4"/>
    <x v="18"/>
    <d v="2021-01-13T12:40:04"/>
    <n v="10"/>
    <m/>
    <n v="1"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4"/>
    <x v="19"/>
    <d v="2021-01-13T12:40:04"/>
    <n v="50"/>
    <m/>
    <n v="15"/>
    <n v="50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4"/>
    <x v="20"/>
    <d v="2021-01-13T12:40:04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34"/>
    <x v="21"/>
    <d v="2021-01-13T12:40:0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6"/>
    <x v="10"/>
    <d v="2021-01-13T12:41:06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6"/>
    <x v="11"/>
    <d v="2021-01-13T12:41:06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6"/>
    <x v="16"/>
    <d v="2021-01-13T12:41:06"/>
    <n v="9"/>
    <m/>
    <m/>
    <m/>
    <m/>
    <n v="1"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6"/>
    <x v="18"/>
    <d v="2021-01-13T12:41:0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6"/>
    <x v="19"/>
    <d v="2021-01-13T12:41:06"/>
    <n v="45"/>
    <m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6"/>
    <x v="20"/>
    <d v="2021-01-13T12:41:06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6"/>
    <x v="21"/>
    <d v="2021-01-13T12:41:0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37"/>
    <x v="23"/>
    <d v="2021-01-13T12:42:4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37"/>
    <x v="7"/>
    <d v="2021-01-13T12:42:45"/>
    <n v="12"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37"/>
    <x v="9"/>
    <d v="2021-01-13T12:42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37"/>
    <x v="10"/>
    <d v="2021-01-13T12:42:45"/>
    <n v="26"/>
    <m/>
    <m/>
    <m/>
    <m/>
    <n v="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37"/>
    <x v="11"/>
    <d v="2021-01-13T12:42:4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37"/>
    <x v="12"/>
    <d v="2021-01-13T12:42:45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37"/>
    <x v="14"/>
    <d v="2021-01-13T12:42:45"/>
    <n v="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37"/>
    <x v="16"/>
    <d v="2021-01-13T12:42:45"/>
    <n v="20"/>
    <m/>
    <m/>
    <n v="4"/>
    <n v="2"/>
    <n v="3"/>
    <n v="5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22"/>
    <x v="19"/>
    <d v="2021-01-13T12:33:47"/>
    <n v="42"/>
    <m/>
    <m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22"/>
    <x v="20"/>
    <d v="2021-01-13T12:33:47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22"/>
    <x v="21"/>
    <d v="2021-01-13T12:33:47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5"/>
    <x v="7"/>
    <d v="2021-01-13T12:33:59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5"/>
    <x v="10"/>
    <d v="2021-01-13T12:33:59"/>
    <n v="12"/>
    <m/>
    <m/>
    <m/>
    <m/>
    <n v="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5"/>
    <x v="11"/>
    <d v="2021-01-13T12:33:5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5"/>
    <x v="16"/>
    <d v="2021-01-13T12:33:59"/>
    <n v="9"/>
    <m/>
    <m/>
    <n v="1"/>
    <n v="1"/>
    <n v="2"/>
    <m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5"/>
    <x v="18"/>
    <d v="2021-01-13T12:33:59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5"/>
    <x v="19"/>
    <d v="2021-01-13T12:33:59"/>
    <n v="41"/>
    <m/>
    <n v="1"/>
    <n v="4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5"/>
    <x v="20"/>
    <d v="2021-01-13T12:33:59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5"/>
    <x v="21"/>
    <d v="2021-01-13T12:33:59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7"/>
    <x v="7"/>
    <d v="2021-01-13T12:34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7"/>
    <x v="9"/>
    <d v="2021-01-13T12:34:2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7"/>
    <x v="10"/>
    <d v="2021-01-13T12:34:26"/>
    <n v="10"/>
    <m/>
    <m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7"/>
    <x v="12"/>
    <d v="2021-01-13T12:34:2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7"/>
    <x v="14"/>
    <d v="2021-01-13T12:34:26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7"/>
    <x v="16"/>
    <d v="2021-01-13T12:34:26"/>
    <n v="6"/>
    <m/>
    <m/>
    <m/>
    <n v="1"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7"/>
    <x v="25"/>
    <d v="2021-01-13T12:34:26"/>
    <n v="8"/>
    <m/>
    <n v="3"/>
    <n v="8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7"/>
    <x v="18"/>
    <d v="2021-01-13T12:34:26"/>
    <n v="2"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7"/>
    <x v="19"/>
    <d v="2021-01-13T12:34:26"/>
    <n v="42"/>
    <m/>
    <n v="10"/>
    <n v="42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7"/>
    <x v="20"/>
    <d v="2021-01-13T12:34:26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7"/>
    <x v="21"/>
    <d v="2021-01-13T12:34:2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8"/>
    <x v="7"/>
    <d v="2021-01-13T12:34:59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28"/>
    <x v="9"/>
    <d v="2021-01-13T12:34:5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39"/>
    <x v="7"/>
    <d v="2021-01-13T12:43:15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39"/>
    <x v="10"/>
    <d v="2021-01-13T12:43:15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39"/>
    <x v="11"/>
    <d v="2021-01-13T12:43:1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39"/>
    <x v="16"/>
    <d v="2021-01-13T12:43:15"/>
    <n v="5"/>
    <m/>
    <m/>
    <n v="1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39"/>
    <x v="18"/>
    <d v="2021-01-13T12:43:1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39"/>
    <x v="19"/>
    <d v="2021-01-13T12:43:15"/>
    <n v="45"/>
    <m/>
    <n v="6"/>
    <n v="4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39"/>
    <x v="20"/>
    <d v="2021-01-13T12:43:15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39"/>
    <x v="21"/>
    <d v="2021-01-13T12:43:1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440"/>
    <x v="20"/>
    <d v="2021-01-13T12:43:34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41"/>
    <x v="7"/>
    <d v="2021-01-13T13:48:2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41"/>
    <x v="10"/>
    <d v="2021-01-13T13:48:21"/>
    <n v="10"/>
    <m/>
    <m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41"/>
    <x v="16"/>
    <d v="2021-01-13T13:48:21"/>
    <n v="7"/>
    <m/>
    <m/>
    <n v="2"/>
    <m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41"/>
    <x v="18"/>
    <d v="2021-01-13T13:48:21"/>
    <n v="13"/>
    <m/>
    <n v="4"/>
    <n v="1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41"/>
    <x v="19"/>
    <d v="2021-01-13T13:48:21"/>
    <n v="72"/>
    <m/>
    <n v="15"/>
    <n v="72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41"/>
    <x v="20"/>
    <d v="2021-01-13T13:48:21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41"/>
    <x v="21"/>
    <d v="2021-01-13T13:48:2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442"/>
    <x v="10"/>
    <d v="2021-01-13T13:49:27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442"/>
    <x v="16"/>
    <d v="2021-01-13T13:49:27"/>
    <n v="7"/>
    <m/>
    <m/>
    <m/>
    <m/>
    <n v="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442"/>
    <x v="26"/>
    <d v="2021-01-13T13:49:27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442"/>
    <x v="27"/>
    <d v="2021-01-13T13:49:2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442"/>
    <x v="18"/>
    <d v="2021-01-13T13:49:2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442"/>
    <x v="19"/>
    <d v="2021-01-13T13:49:27"/>
    <n v="20"/>
    <n v="1"/>
    <n v="2"/>
    <n v="20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442"/>
    <x v="20"/>
    <d v="2021-01-13T13:49:27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442"/>
    <x v="21"/>
    <d v="2021-01-13T13:49:2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3"/>
    <x v="7"/>
    <d v="2021-01-13T13:49:43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3"/>
    <x v="10"/>
    <d v="2021-01-13T13:49:43"/>
    <n v="26"/>
    <m/>
    <m/>
    <m/>
    <m/>
    <n v="2"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3"/>
    <x v="11"/>
    <d v="2021-01-13T13:49:43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3"/>
    <x v="16"/>
    <d v="2021-01-13T13:49:43"/>
    <n v="20"/>
    <m/>
    <m/>
    <m/>
    <n v="3"/>
    <n v="1"/>
    <n v="3"/>
    <n v="9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3"/>
    <x v="18"/>
    <d v="2021-01-13T13:49:43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3"/>
    <x v="19"/>
    <d v="2021-01-13T13:49:43"/>
    <n v="117"/>
    <m/>
    <m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3"/>
    <x v="20"/>
    <d v="2021-01-13T13:49:43"/>
    <n v="11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3"/>
    <x v="21"/>
    <d v="2021-01-13T13:49:43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4"/>
    <x v="3"/>
    <d v="2021-01-13T13:50:02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4"/>
    <x v="7"/>
    <d v="2021-01-13T13:50:02"/>
    <n v="12"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4"/>
    <x v="10"/>
    <d v="2021-01-13T13:50:02"/>
    <n v="30"/>
    <m/>
    <m/>
    <m/>
    <m/>
    <n v="6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4"/>
    <x v="11"/>
    <d v="2021-01-13T13:50:02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4"/>
    <x v="16"/>
    <d v="2021-01-13T13:50:02"/>
    <n v="24"/>
    <m/>
    <n v="1"/>
    <n v="3"/>
    <n v="2"/>
    <n v="3"/>
    <n v="5"/>
    <n v="7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4"/>
    <x v="17"/>
    <d v="2021-01-13T13:50:02"/>
    <n v="3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4"/>
    <x v="18"/>
    <d v="2021-01-13T13:50:02"/>
    <n v="14"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4"/>
    <x v="19"/>
    <d v="2021-01-13T13:50:02"/>
    <n v="38"/>
    <m/>
    <m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37"/>
    <x v="25"/>
    <d v="2021-01-13T12:42:45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37"/>
    <x v="18"/>
    <d v="2021-01-13T12:42:45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37"/>
    <x v="19"/>
    <d v="2021-01-13T12:42:45"/>
    <n v="103"/>
    <n v="1"/>
    <n v="14"/>
    <n v="103"/>
    <n v="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37"/>
    <x v="20"/>
    <d v="2021-01-13T12:42:45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437"/>
    <x v="21"/>
    <d v="2021-01-13T12:42:4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440"/>
    <x v="10"/>
    <d v="2021-01-13T12:43:34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440"/>
    <x v="16"/>
    <d v="2021-01-13T12:43:34"/>
    <n v="3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440"/>
    <x v="19"/>
    <d v="2021-01-13T12:43:34"/>
    <n v="50"/>
    <m/>
    <n v="4"/>
    <n v="50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4"/>
    <x v="20"/>
    <d v="2021-01-13T13:50:02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4"/>
    <x v="21"/>
    <d v="2021-01-13T13:50:0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5"/>
    <x v="7"/>
    <d v="2021-01-13T13:50:21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5"/>
    <x v="9"/>
    <d v="2021-01-13T13:50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5"/>
    <x v="10"/>
    <d v="2021-01-13T13:50:21"/>
    <n v="24"/>
    <m/>
    <m/>
    <m/>
    <m/>
    <n v="2"/>
    <n v="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5"/>
    <x v="11"/>
    <d v="2021-01-13T13:50:21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5"/>
    <x v="12"/>
    <d v="2021-01-13T13:50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5"/>
    <x v="14"/>
    <d v="2021-01-13T13:50:2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5"/>
    <x v="16"/>
    <d v="2021-01-13T13:50:21"/>
    <n v="23"/>
    <m/>
    <m/>
    <m/>
    <n v="6"/>
    <n v="1"/>
    <n v="2"/>
    <n v="9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5"/>
    <x v="18"/>
    <d v="2021-01-13T13:50:21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5"/>
    <x v="19"/>
    <d v="2021-01-13T13:50:21"/>
    <n v="40"/>
    <m/>
    <n v="14"/>
    <n v="40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5"/>
    <x v="20"/>
    <d v="2021-01-13T13:50:2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5"/>
    <x v="21"/>
    <d v="2021-01-13T13:50:2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6"/>
    <x v="18"/>
    <d v="2021-01-13T13:50:4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6"/>
    <x v="19"/>
    <d v="2021-01-13T13:50:4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6"/>
    <x v="20"/>
    <d v="2021-01-13T13:50:4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6"/>
    <x v="21"/>
    <d v="2021-01-13T13:50:4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7"/>
    <x v="7"/>
    <d v="2021-01-13T13:51:08"/>
    <n v="12"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7"/>
    <x v="10"/>
    <d v="2021-01-13T13:51:08"/>
    <n v="34"/>
    <m/>
    <m/>
    <m/>
    <m/>
    <n v="14"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7"/>
    <x v="11"/>
    <d v="2021-01-13T13:51:08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7"/>
    <x v="16"/>
    <d v="2021-01-13T13:51:08"/>
    <n v="27"/>
    <m/>
    <m/>
    <n v="3"/>
    <n v="3"/>
    <n v="7"/>
    <n v="8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7"/>
    <x v="19"/>
    <d v="2021-01-13T13:51:08"/>
    <n v="47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7"/>
    <x v="20"/>
    <d v="2021-01-13T13:51:08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8"/>
    <x v="7"/>
    <d v="2021-01-13T13:51:34"/>
    <n v="8"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8"/>
    <x v="10"/>
    <d v="2021-01-13T13:51:34"/>
    <n v="28"/>
    <m/>
    <m/>
    <m/>
    <m/>
    <n v="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8"/>
    <x v="24"/>
    <d v="2021-01-13T13:51:3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8"/>
    <x v="11"/>
    <d v="2021-01-13T13:51:34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8"/>
    <x v="14"/>
    <d v="2021-01-13T13:51:34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8"/>
    <x v="16"/>
    <d v="2021-01-13T13:51:34"/>
    <n v="23"/>
    <m/>
    <m/>
    <n v="1"/>
    <n v="3"/>
    <n v="2"/>
    <n v="6"/>
    <n v="6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8"/>
    <x v="18"/>
    <d v="2021-01-13T13:51:34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8"/>
    <x v="19"/>
    <d v="2021-01-13T13:51:34"/>
    <n v="51"/>
    <m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8"/>
    <x v="20"/>
    <d v="2021-01-13T13:51:34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8"/>
    <x v="21"/>
    <d v="2021-01-13T13:51:3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9"/>
    <x v="7"/>
    <d v="2021-01-13T13:51:5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9"/>
    <x v="9"/>
    <d v="2021-01-13T13:51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9"/>
    <x v="10"/>
    <d v="2021-01-13T13:51:54"/>
    <n v="3"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9"/>
    <x v="11"/>
    <d v="2021-01-13T13:51:5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9"/>
    <x v="12"/>
    <d v="2021-01-13T13:51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9"/>
    <x v="14"/>
    <d v="2021-01-13T13:51:5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9"/>
    <x v="16"/>
    <d v="2021-01-13T13:51:54"/>
    <n v="4"/>
    <m/>
    <m/>
    <m/>
    <n v="1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9"/>
    <x v="18"/>
    <d v="2021-01-13T13:51:54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9"/>
    <x v="19"/>
    <d v="2021-01-13T13:51:54"/>
    <n v="25"/>
    <m/>
    <n v="3"/>
    <n v="2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9"/>
    <x v="20"/>
    <d v="2021-01-13T13:51:54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49"/>
    <x v="21"/>
    <d v="2021-01-13T13:51:5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2"/>
    <x v="23"/>
    <d v="2021-01-13T13:52:44"/>
    <n v="5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2"/>
    <x v="7"/>
    <d v="2021-01-13T13:52:4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2"/>
    <x v="9"/>
    <d v="2021-01-13T13:52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2"/>
    <x v="10"/>
    <d v="2021-01-13T13:52:44"/>
    <n v="22"/>
    <m/>
    <m/>
    <m/>
    <m/>
    <n v="6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3"/>
    <x v="18"/>
    <d v="2021-01-13T13:53:00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3"/>
    <x v="19"/>
    <d v="2021-01-13T13:53:00"/>
    <n v="103"/>
    <n v="1"/>
    <m/>
    <n v="10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3"/>
    <x v="20"/>
    <d v="2021-01-13T13:53:00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3"/>
    <x v="21"/>
    <d v="2021-01-13T13:53:0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4"/>
    <x v="10"/>
    <d v="2021-01-13T13:53:20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4"/>
    <x v="16"/>
    <d v="2021-01-13T13:53:20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4"/>
    <x v="18"/>
    <d v="2021-01-13T13:53:20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4"/>
    <x v="19"/>
    <d v="2021-01-13T13:53:20"/>
    <n v="39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59"/>
    <x v="7"/>
    <d v="2021-01-13T13:55:59"/>
    <n v="8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59"/>
    <x v="10"/>
    <d v="2021-01-13T13:55:59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59"/>
    <x v="11"/>
    <d v="2021-01-13T13:55:59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8"/>
    <x v="23"/>
    <d v="2021-01-13T14:13:50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8"/>
    <x v="7"/>
    <d v="2021-01-13T14:13:50"/>
    <n v="51"/>
    <m/>
    <n v="1"/>
    <n v="36"/>
    <n v="1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8"/>
    <x v="9"/>
    <d v="2021-01-13T14:13:5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8"/>
    <x v="10"/>
    <d v="2021-01-13T14:13:50"/>
    <n v="78"/>
    <m/>
    <m/>
    <m/>
    <m/>
    <n v="4"/>
    <n v="4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8"/>
    <x v="24"/>
    <d v="2021-01-13T14:13:50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59"/>
    <x v="16"/>
    <d v="2021-01-13T13:55:59"/>
    <n v="12"/>
    <m/>
    <m/>
    <n v="2"/>
    <n v="2"/>
    <n v="1"/>
    <n v="2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59"/>
    <x v="26"/>
    <d v="2021-01-13T13:55:59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59"/>
    <x v="27"/>
    <d v="2021-01-13T13:55:5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59"/>
    <x v="19"/>
    <d v="2021-01-13T13:55:59"/>
    <n v="47"/>
    <m/>
    <m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59"/>
    <x v="20"/>
    <d v="2021-01-13T13:55:59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0"/>
    <x v="7"/>
    <d v="2021-01-13T13:56:31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0"/>
    <x v="9"/>
    <d v="2021-01-13T13:56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0"/>
    <x v="10"/>
    <d v="2021-01-13T13:56:31"/>
    <n v="30"/>
    <m/>
    <m/>
    <m/>
    <m/>
    <n v="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0"/>
    <x v="11"/>
    <d v="2021-01-13T13:56:3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0"/>
    <x v="12"/>
    <d v="2021-01-13T13:56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0"/>
    <x v="14"/>
    <d v="2021-01-13T13:56:3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0"/>
    <x v="16"/>
    <d v="2021-01-13T13:56:31"/>
    <n v="19"/>
    <m/>
    <m/>
    <n v="1"/>
    <n v="2"/>
    <n v="3"/>
    <n v="6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0"/>
    <x v="18"/>
    <d v="2021-01-13T13:56:31"/>
    <n v="9"/>
    <m/>
    <n v="1"/>
    <n v="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0"/>
    <x v="19"/>
    <d v="2021-01-13T13:56:31"/>
    <n v="98"/>
    <n v="1"/>
    <n v="15"/>
    <n v="98"/>
    <n v="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0"/>
    <x v="20"/>
    <d v="2021-01-13T13:56:31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0"/>
    <x v="21"/>
    <d v="2021-01-13T13:56:3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1"/>
    <x v="23"/>
    <d v="2021-01-13T13:56:50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1"/>
    <x v="7"/>
    <d v="2021-01-13T13:56:5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1"/>
    <x v="10"/>
    <d v="2021-01-13T13:56:50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1"/>
    <x v="11"/>
    <d v="2021-01-13T13:56:5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1"/>
    <x v="12"/>
    <d v="2021-01-13T13:56:5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1"/>
    <x v="14"/>
    <d v="2021-01-13T13:56:5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1"/>
    <x v="16"/>
    <d v="2021-01-13T13:56:50"/>
    <n v="5"/>
    <m/>
    <m/>
    <n v="1"/>
    <m/>
    <n v="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1"/>
    <x v="18"/>
    <d v="2021-01-13T13:56:50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1"/>
    <x v="19"/>
    <d v="2021-01-13T13:56:50"/>
    <n v="34"/>
    <m/>
    <n v="12"/>
    <n v="34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1"/>
    <x v="20"/>
    <d v="2021-01-13T13:56:50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1"/>
    <x v="21"/>
    <d v="2021-01-13T13:56:5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2"/>
    <x v="28"/>
    <d v="2021-01-13T13:57:10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2"/>
    <x v="7"/>
    <d v="2021-01-13T13:57:10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2"/>
    <x v="8"/>
    <d v="2021-01-13T13:57:1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2"/>
    <x v="10"/>
    <d v="2021-01-13T13:57:10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2"/>
    <x v="11"/>
    <d v="2021-01-13T13:57:10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2"/>
    <x v="16"/>
    <d v="2021-01-13T13:57:10"/>
    <n v="14"/>
    <m/>
    <m/>
    <n v="3"/>
    <n v="1"/>
    <n v="1"/>
    <n v="3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2"/>
    <x v="18"/>
    <d v="2021-01-13T13:57:1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2"/>
    <x v="19"/>
    <d v="2021-01-13T13:57:10"/>
    <n v="72"/>
    <n v="1"/>
    <n v="15"/>
    <n v="72"/>
    <n v="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2"/>
    <x v="20"/>
    <d v="2021-01-13T13:57:10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2"/>
    <x v="21"/>
    <d v="2021-01-13T13:57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3"/>
    <x v="5"/>
    <d v="2021-01-13T13:57:2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3"/>
    <x v="6"/>
    <d v="2021-01-13T13:57:29"/>
    <n v="4.3600000000000003"/>
    <m/>
    <n v="4.36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3"/>
    <x v="7"/>
    <d v="2021-01-13T13:57:29"/>
    <n v="6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3"/>
    <x v="39"/>
    <d v="2021-01-13T13:57:2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3"/>
    <x v="10"/>
    <d v="2021-01-13T13:57:29"/>
    <n v="28"/>
    <m/>
    <m/>
    <m/>
    <m/>
    <n v="10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3"/>
    <x v="11"/>
    <d v="2021-01-13T13:57:29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3"/>
    <x v="13"/>
    <d v="2021-01-13T13:57:29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3"/>
    <x v="14"/>
    <d v="2021-01-13T13:57:2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3"/>
    <x v="16"/>
    <d v="2021-01-13T13:57:29"/>
    <n v="19"/>
    <m/>
    <n v="1"/>
    <m/>
    <n v="2"/>
    <n v="5"/>
    <n v="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3"/>
    <x v="18"/>
    <d v="2021-01-13T13:57:29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3"/>
    <x v="19"/>
    <d v="2021-01-13T13:57:29"/>
    <n v="87"/>
    <m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3"/>
    <x v="20"/>
    <d v="2021-01-13T13:57:29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3"/>
    <x v="21"/>
    <d v="2021-01-13T13:57:2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4"/>
    <x v="7"/>
    <d v="2021-01-13T13:57:51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4"/>
    <x v="10"/>
    <d v="2021-01-13T13:57:51"/>
    <n v="27"/>
    <m/>
    <m/>
    <m/>
    <m/>
    <n v="6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4"/>
    <x v="11"/>
    <d v="2021-01-13T13:57:51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4"/>
    <x v="16"/>
    <d v="2021-01-13T13:57:51"/>
    <n v="19"/>
    <m/>
    <m/>
    <n v="1"/>
    <n v="2"/>
    <n v="3"/>
    <n v="4"/>
    <n v="7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4"/>
    <x v="25"/>
    <d v="2021-01-13T13:57:5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4"/>
    <x v="18"/>
    <d v="2021-01-13T13:57:51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2"/>
    <x v="24"/>
    <d v="2021-01-13T13:52:44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2"/>
    <x v="11"/>
    <d v="2021-01-13T13:52:4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2"/>
    <x v="12"/>
    <d v="2021-01-13T13:52:44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2"/>
    <x v="14"/>
    <d v="2021-01-13T13:52:44"/>
    <n v="4"/>
    <m/>
    <n v="1"/>
    <n v="1"/>
    <m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2"/>
    <x v="16"/>
    <d v="2021-01-13T13:52:44"/>
    <n v="15"/>
    <m/>
    <m/>
    <n v="2"/>
    <m/>
    <n v="3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2"/>
    <x v="18"/>
    <d v="2021-01-13T13:52:44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2"/>
    <x v="19"/>
    <d v="2021-01-13T13:52:44"/>
    <n v="33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2"/>
    <x v="20"/>
    <d v="2021-01-13T13:52:44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2"/>
    <x v="21"/>
    <d v="2021-01-13T13:52:4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3"/>
    <x v="23"/>
    <d v="2021-01-13T13:53:00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3"/>
    <x v="7"/>
    <d v="2021-01-13T13:53:00"/>
    <n v="32"/>
    <m/>
    <m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3"/>
    <x v="10"/>
    <d v="2021-01-13T13:53:00"/>
    <n v="76"/>
    <m/>
    <m/>
    <m/>
    <m/>
    <n v="10"/>
    <n v="4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3"/>
    <x v="11"/>
    <d v="2021-01-13T13:53:00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3"/>
    <x v="12"/>
    <d v="2021-01-13T13:53:0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3"/>
    <x v="14"/>
    <d v="2021-01-13T13:53:0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3"/>
    <x v="16"/>
    <d v="2021-01-13T13:53:00"/>
    <n v="60"/>
    <m/>
    <m/>
    <n v="6"/>
    <n v="10"/>
    <n v="5"/>
    <n v="20"/>
    <n v="13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4"/>
    <x v="20"/>
    <d v="2021-01-13T13:53:20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4"/>
    <x v="21"/>
    <d v="2021-01-13T13:53:2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5"/>
    <x v="23"/>
    <d v="2021-01-13T13:53:4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5"/>
    <x v="7"/>
    <d v="2021-01-13T13:53:46"/>
    <n v="14"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5"/>
    <x v="10"/>
    <d v="2021-01-13T13:53:46"/>
    <n v="50"/>
    <m/>
    <m/>
    <m/>
    <m/>
    <n v="12"/>
    <n v="2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5"/>
    <x v="11"/>
    <d v="2021-01-13T13:53:46"/>
    <n v="11"/>
    <m/>
    <m/>
    <m/>
    <m/>
    <m/>
    <m/>
    <m/>
    <n v="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5"/>
    <x v="12"/>
    <d v="2021-01-13T13:53:4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5"/>
    <x v="14"/>
    <d v="2021-01-13T13:53:4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5"/>
    <x v="16"/>
    <d v="2021-01-13T13:53:46"/>
    <n v="40"/>
    <m/>
    <m/>
    <n v="2"/>
    <n v="5"/>
    <n v="6"/>
    <n v="12"/>
    <n v="7"/>
    <n v="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5"/>
    <x v="18"/>
    <d v="2021-01-13T13:53:4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5"/>
    <x v="19"/>
    <d v="2021-01-13T13:53:46"/>
    <n v="53"/>
    <m/>
    <m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5"/>
    <x v="20"/>
    <d v="2021-01-13T13:53:46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5"/>
    <x v="21"/>
    <d v="2021-01-13T13:53:4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6"/>
    <x v="7"/>
    <d v="2021-01-13T13:54:04"/>
    <n v="14"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6"/>
    <x v="10"/>
    <d v="2021-01-13T13:54:04"/>
    <n v="52"/>
    <m/>
    <m/>
    <m/>
    <m/>
    <n v="14"/>
    <n v="1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6"/>
    <x v="11"/>
    <d v="2021-01-13T13:54:04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6"/>
    <x v="16"/>
    <d v="2021-01-13T13:54:04"/>
    <n v="36"/>
    <m/>
    <m/>
    <n v="3"/>
    <n v="4"/>
    <n v="7"/>
    <n v="6"/>
    <n v="1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6"/>
    <x v="18"/>
    <d v="2021-01-13T13:54:0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6"/>
    <x v="19"/>
    <d v="2021-01-13T13:54:04"/>
    <n v="44"/>
    <m/>
    <n v="5"/>
    <n v="4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6"/>
    <x v="20"/>
    <d v="2021-01-13T13:54:04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6"/>
    <x v="21"/>
    <d v="2021-01-13T13:54:0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7"/>
    <x v="7"/>
    <d v="2021-01-13T13:54:24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7"/>
    <x v="9"/>
    <d v="2021-01-13T13:54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7"/>
    <x v="10"/>
    <d v="2021-01-13T13:54:24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7"/>
    <x v="11"/>
    <d v="2021-01-13T13:54:2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7"/>
    <x v="12"/>
    <d v="2021-01-13T13:54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7"/>
    <x v="14"/>
    <d v="2021-01-13T13:54:2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7"/>
    <x v="16"/>
    <d v="2021-01-13T13:54:24"/>
    <n v="12"/>
    <m/>
    <m/>
    <n v="1"/>
    <n v="2"/>
    <m/>
    <n v="3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7"/>
    <x v="18"/>
    <d v="2021-01-13T13:54:2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7"/>
    <x v="19"/>
    <d v="2021-01-13T13:54:24"/>
    <n v="56"/>
    <m/>
    <n v="14"/>
    <n v="56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7"/>
    <x v="20"/>
    <d v="2021-01-13T13:54:24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7"/>
    <x v="21"/>
    <d v="2021-01-13T13:54:2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501"/>
    <x v="19"/>
    <d v="2021-01-13T14:14:40"/>
    <n v="131"/>
    <m/>
    <m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501"/>
    <x v="20"/>
    <d v="2021-01-13T14:14:40"/>
    <n v="131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501"/>
    <x v="21"/>
    <d v="2021-01-13T14:14:4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5"/>
    <x v="3"/>
    <d v="2021-01-13T14:18:3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5"/>
    <x v="7"/>
    <d v="2021-01-13T14:18:39"/>
    <n v="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5"/>
    <x v="10"/>
    <d v="2021-01-13T14:18:39"/>
    <n v="28"/>
    <m/>
    <m/>
    <m/>
    <m/>
    <n v="8"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5"/>
    <x v="16"/>
    <d v="2021-01-13T14:18:39"/>
    <n v="26"/>
    <m/>
    <m/>
    <n v="2"/>
    <n v="5"/>
    <n v="2"/>
    <n v="11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5"/>
    <x v="18"/>
    <d v="2021-01-13T14:18:39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4"/>
    <x v="19"/>
    <d v="2021-01-13T13:57:51"/>
    <n v="61"/>
    <m/>
    <n v="18"/>
    <n v="61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4"/>
    <x v="20"/>
    <d v="2021-01-13T13:57:51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4"/>
    <x v="21"/>
    <d v="2021-01-13T13:57:5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5"/>
    <x v="7"/>
    <d v="2021-01-13T13:58:08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5"/>
    <x v="10"/>
    <d v="2021-01-13T13:58:08"/>
    <n v="14"/>
    <m/>
    <m/>
    <m/>
    <m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5"/>
    <x v="11"/>
    <d v="2021-01-13T13:58:0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5"/>
    <x v="16"/>
    <d v="2021-01-13T13:58:08"/>
    <n v="12"/>
    <m/>
    <m/>
    <n v="4"/>
    <m/>
    <n v="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5"/>
    <x v="18"/>
    <d v="2021-01-13T13:58:08"/>
    <n v="6"/>
    <m/>
    <n v="1"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5"/>
    <x v="19"/>
    <d v="2021-01-13T13:58:08"/>
    <n v="43"/>
    <m/>
    <n v="3"/>
    <n v="4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5"/>
    <x v="20"/>
    <d v="2021-01-13T13:58:08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5"/>
    <x v="21"/>
    <d v="2021-01-13T13:58:0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6"/>
    <x v="7"/>
    <d v="2021-01-13T13:58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6"/>
    <x v="10"/>
    <d v="2021-01-13T13:58:28"/>
    <n v="24"/>
    <m/>
    <m/>
    <m/>
    <m/>
    <n v="6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6"/>
    <x v="11"/>
    <d v="2021-01-13T13:58:28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6"/>
    <x v="16"/>
    <d v="2021-01-13T13:58:28"/>
    <n v="17"/>
    <m/>
    <m/>
    <m/>
    <n v="1"/>
    <n v="3"/>
    <n v="5"/>
    <n v="4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6"/>
    <x v="26"/>
    <d v="2021-01-13T13:58:2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6"/>
    <x v="27"/>
    <d v="2021-01-13T13:58:2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6"/>
    <x v="18"/>
    <d v="2021-01-13T13:58:28"/>
    <n v="17"/>
    <m/>
    <n v="2"/>
    <n v="1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6"/>
    <x v="19"/>
    <d v="2021-01-13T13:58:28"/>
    <n v="60"/>
    <n v="2"/>
    <n v="9"/>
    <n v="60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6"/>
    <x v="20"/>
    <d v="2021-01-13T13:58:28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66"/>
    <x v="21"/>
    <d v="2021-01-13T13:58:28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7"/>
    <x v="0"/>
    <d v="2021-01-13T13:59:07"/>
    <n v="4800"/>
    <m/>
    <m/>
    <m/>
    <m/>
    <n v="48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7"/>
    <x v="7"/>
    <d v="2021-01-13T13:59:07"/>
    <n v="18"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7"/>
    <x v="8"/>
    <d v="2021-01-13T13:59:07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8"/>
    <x v="20"/>
    <d v="2021-01-13T13:59:22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8"/>
    <x v="21"/>
    <d v="2021-01-13T13:59:2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9"/>
    <x v="7"/>
    <d v="2021-01-13T13:59:44"/>
    <n v="16"/>
    <m/>
    <n v="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9"/>
    <x v="10"/>
    <d v="2021-01-13T13:59:44"/>
    <n v="31"/>
    <m/>
    <m/>
    <m/>
    <m/>
    <n v="4"/>
    <n v="14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9"/>
    <x v="11"/>
    <d v="2021-01-13T13:59:44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9"/>
    <x v="16"/>
    <d v="2021-01-13T13:59:44"/>
    <n v="27"/>
    <m/>
    <m/>
    <n v="4"/>
    <n v="4"/>
    <n v="2"/>
    <n v="7"/>
    <n v="7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9"/>
    <x v="26"/>
    <d v="2021-01-13T13:59:4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9"/>
    <x v="27"/>
    <d v="2021-01-13T13:59:4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9"/>
    <x v="19"/>
    <d v="2021-01-13T13:59:44"/>
    <n v="44"/>
    <m/>
    <n v="45"/>
    <n v="44"/>
    <m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9"/>
    <x v="20"/>
    <d v="2021-01-13T13:59:44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0"/>
    <x v="7"/>
    <d v="2021-01-13T14:00:0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0"/>
    <x v="10"/>
    <d v="2021-01-13T14:00:0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0"/>
    <x v="16"/>
    <d v="2021-01-13T14:00:06"/>
    <n v="4"/>
    <m/>
    <m/>
    <n v="1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0"/>
    <x v="19"/>
    <d v="2021-01-13T14:00:06"/>
    <n v="9"/>
    <m/>
    <n v="6"/>
    <n v="9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0"/>
    <x v="20"/>
    <d v="2021-01-13T14:00:0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1"/>
    <x v="0"/>
    <d v="2021-01-13T14:00:27"/>
    <n v="3600"/>
    <m/>
    <n v="36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1"/>
    <x v="7"/>
    <d v="2021-01-13T14:00:27"/>
    <n v="30"/>
    <m/>
    <m/>
    <n v="14"/>
    <n v="1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1"/>
    <x v="8"/>
    <d v="2021-01-13T14:00:2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1"/>
    <x v="10"/>
    <d v="2021-01-13T14:00:27"/>
    <n v="32"/>
    <m/>
    <m/>
    <m/>
    <m/>
    <n v="10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1"/>
    <x v="11"/>
    <d v="2021-01-13T14:00:27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1"/>
    <x v="16"/>
    <d v="2021-01-13T14:00:27"/>
    <n v="34"/>
    <m/>
    <m/>
    <n v="7"/>
    <n v="7"/>
    <n v="5"/>
    <n v="6"/>
    <n v="6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1"/>
    <x v="18"/>
    <d v="2021-01-13T14:00:27"/>
    <n v="6"/>
    <n v="0"/>
    <n v="2"/>
    <n v="6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1"/>
    <x v="19"/>
    <d v="2021-01-13T14:00:27"/>
    <n v="79"/>
    <n v="0"/>
    <n v="22"/>
    <n v="79"/>
    <n v="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1"/>
    <x v="20"/>
    <d v="2021-01-13T14:00:27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1"/>
    <x v="21"/>
    <d v="2021-01-13T14:00:2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2"/>
    <x v="0"/>
    <d v="2021-01-13T14:00:55"/>
    <n v="2400"/>
    <m/>
    <m/>
    <m/>
    <m/>
    <n v="2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2"/>
    <x v="7"/>
    <d v="2021-01-13T14:00:55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2"/>
    <x v="8"/>
    <d v="2021-01-13T14:00:5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2"/>
    <x v="10"/>
    <d v="2021-01-13T14:00:55"/>
    <n v="32"/>
    <m/>
    <m/>
    <m/>
    <m/>
    <n v="4"/>
    <n v="2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2"/>
    <x v="11"/>
    <d v="2021-01-13T14:00:55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2"/>
    <x v="16"/>
    <d v="2021-01-13T14:00:55"/>
    <n v="25"/>
    <m/>
    <m/>
    <n v="2"/>
    <n v="3"/>
    <n v="2"/>
    <n v="10"/>
    <n v="4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2"/>
    <x v="26"/>
    <d v="2021-01-13T14:00:55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3"/>
    <x v="3"/>
    <d v="2021-01-13T14:01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3"/>
    <x v="7"/>
    <d v="2021-01-13T14:01:10"/>
    <n v="20"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3"/>
    <x v="10"/>
    <d v="2021-01-13T14:01:10"/>
    <n v="40"/>
    <m/>
    <m/>
    <m/>
    <m/>
    <n v="12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3"/>
    <x v="11"/>
    <d v="2021-01-13T14:01:10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3"/>
    <x v="16"/>
    <d v="2021-01-13T14:01:10"/>
    <n v="35"/>
    <m/>
    <m/>
    <n v="7"/>
    <n v="3"/>
    <n v="6"/>
    <n v="5"/>
    <n v="9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3"/>
    <x v="17"/>
    <d v="2021-01-13T14:01:10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3"/>
    <x v="18"/>
    <d v="2021-01-13T14:01:10"/>
    <n v="4"/>
    <m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3"/>
    <x v="19"/>
    <d v="2021-01-13T14:01:10"/>
    <n v="42"/>
    <m/>
    <n v="25"/>
    <n v="42"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3"/>
    <x v="20"/>
    <d v="2021-01-13T14:01:10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3"/>
    <x v="21"/>
    <d v="2021-01-13T14:01:1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4"/>
    <x v="7"/>
    <d v="2021-01-13T14:01:31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4"/>
    <x v="10"/>
    <d v="2021-01-13T14:01:31"/>
    <n v="6"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4"/>
    <x v="16"/>
    <d v="2021-01-13T14:01:31"/>
    <n v="5"/>
    <m/>
    <m/>
    <n v="1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4"/>
    <x v="19"/>
    <d v="2021-01-13T14:01:31"/>
    <n v="17"/>
    <m/>
    <n v="3"/>
    <n v="17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4"/>
    <x v="20"/>
    <d v="2021-01-13T14:01:31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78"/>
    <x v="7"/>
    <d v="2021-01-13T14:02:13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7"/>
    <x v="9"/>
    <d v="2021-01-13T13:59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7"/>
    <x v="10"/>
    <d v="2021-01-13T13:59:07"/>
    <n v="40"/>
    <m/>
    <m/>
    <m/>
    <m/>
    <n v="8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7"/>
    <x v="11"/>
    <d v="2021-01-13T13:59:07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7"/>
    <x v="12"/>
    <d v="2021-01-13T13:59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7"/>
    <x v="14"/>
    <d v="2021-01-13T13:59:07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7"/>
    <x v="16"/>
    <d v="2021-01-13T13:59:07"/>
    <n v="32"/>
    <m/>
    <m/>
    <n v="5"/>
    <n v="4"/>
    <n v="4"/>
    <n v="7"/>
    <n v="9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7"/>
    <x v="18"/>
    <d v="2021-01-13T13:59:07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7"/>
    <x v="19"/>
    <d v="2021-01-13T13:59:07"/>
    <n v="40"/>
    <n v="1"/>
    <n v="34"/>
    <n v="40"/>
    <n v="1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7"/>
    <x v="20"/>
    <d v="2021-01-13T13:59:07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7"/>
    <x v="21"/>
    <d v="2021-01-13T13:59:0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8"/>
    <x v="7"/>
    <d v="2021-01-13T13:59:22"/>
    <n v="16"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8"/>
    <x v="10"/>
    <d v="2021-01-13T13:59:22"/>
    <n v="38"/>
    <m/>
    <m/>
    <m/>
    <m/>
    <n v="6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8"/>
    <x v="11"/>
    <d v="2021-01-13T13:59:22"/>
    <n v="9"/>
    <m/>
    <m/>
    <m/>
    <m/>
    <m/>
    <m/>
    <m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8"/>
    <x v="16"/>
    <d v="2021-01-13T13:59:22"/>
    <n v="35"/>
    <m/>
    <m/>
    <n v="4"/>
    <n v="4"/>
    <n v="3"/>
    <n v="7"/>
    <n v="9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8"/>
    <x v="18"/>
    <d v="2021-01-13T13:59:2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68"/>
    <x v="19"/>
    <d v="2021-01-13T13:59:22"/>
    <n v="39"/>
    <m/>
    <m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2"/>
    <x v="27"/>
    <d v="2021-01-13T14:00:5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2"/>
    <x v="18"/>
    <d v="2021-01-13T14:00:55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2"/>
    <x v="19"/>
    <d v="2021-01-13T14:00:55"/>
    <n v="52"/>
    <m/>
    <n v="4"/>
    <n v="5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2"/>
    <x v="20"/>
    <d v="2021-01-13T14:00:55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2"/>
    <x v="21"/>
    <d v="2021-01-13T14:00:5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2"/>
    <x v="35"/>
    <d v="2021-01-13T14:00:5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2"/>
    <x v="36"/>
    <d v="2021-01-13T14:00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473"/>
    <x v="1"/>
    <d v="2021-01-13T14:01:1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78"/>
    <x v="10"/>
    <d v="2021-01-13T14:02:13"/>
    <n v="34"/>
    <m/>
    <m/>
    <m/>
    <m/>
    <n v="12"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78"/>
    <x v="11"/>
    <d v="2021-01-13T14:02:13"/>
    <n v="4"/>
    <m/>
    <m/>
    <m/>
    <m/>
    <m/>
    <m/>
    <m/>
    <n v="2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78"/>
    <x v="16"/>
    <d v="2021-01-13T14:02:13"/>
    <n v="23"/>
    <m/>
    <m/>
    <m/>
    <n v="3"/>
    <n v="6"/>
    <n v="8"/>
    <n v="3"/>
    <n v="2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78"/>
    <x v="18"/>
    <d v="2021-01-13T14:02:13"/>
    <n v="5"/>
    <m/>
    <n v="5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78"/>
    <x v="19"/>
    <d v="2021-01-13T14:02:13"/>
    <n v="43"/>
    <m/>
    <n v="26"/>
    <n v="43"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78"/>
    <x v="20"/>
    <d v="2021-01-13T14:02:13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78"/>
    <x v="21"/>
    <d v="2021-01-13T14:02:1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79"/>
    <x v="7"/>
    <d v="2021-01-13T14:02:33"/>
    <n v="5"/>
    <m/>
    <n v="1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79"/>
    <x v="10"/>
    <d v="2021-01-13T14:02:33"/>
    <n v="8"/>
    <m/>
    <m/>
    <m/>
    <m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79"/>
    <x v="11"/>
    <d v="2021-01-13T14:02:33"/>
    <n v="4"/>
    <m/>
    <m/>
    <m/>
    <m/>
    <m/>
    <m/>
    <m/>
    <n v="3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79"/>
    <x v="16"/>
    <d v="2021-01-13T14:02:33"/>
    <n v="11"/>
    <n v="0"/>
    <n v="1"/>
    <n v="2"/>
    <n v="0"/>
    <n v="2"/>
    <n v="2"/>
    <n v="0"/>
    <n v="3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79"/>
    <x v="18"/>
    <d v="2021-01-13T14:02:33"/>
    <n v="4"/>
    <m/>
    <n v="3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79"/>
    <x v="19"/>
    <d v="2021-01-13T14:02:33"/>
    <n v="64"/>
    <m/>
    <n v="33"/>
    <n v="64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79"/>
    <x v="20"/>
    <d v="2021-01-13T14:02:33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79"/>
    <x v="21"/>
    <d v="2021-01-13T14:02:3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80"/>
    <x v="3"/>
    <d v="2021-01-13T14:02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80"/>
    <x v="7"/>
    <d v="2021-01-13T14:02:52"/>
    <n v="31"/>
    <n v="1"/>
    <n v="0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80"/>
    <x v="10"/>
    <d v="2021-01-13T14:02:52"/>
    <n v="108"/>
    <m/>
    <m/>
    <m/>
    <m/>
    <n v="24"/>
    <n v="5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80"/>
    <x v="11"/>
    <d v="2021-01-13T14:02:52"/>
    <n v="19"/>
    <m/>
    <m/>
    <m/>
    <m/>
    <m/>
    <m/>
    <m/>
    <n v="10"/>
    <m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80"/>
    <x v="16"/>
    <d v="2021-01-13T14:02:52"/>
    <n v="85"/>
    <n v="1"/>
    <n v="0"/>
    <n v="6"/>
    <n v="9"/>
    <n v="12"/>
    <n v="25"/>
    <n v="17"/>
    <n v="10"/>
    <m/>
    <n v="4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80"/>
    <x v="17"/>
    <d v="2021-01-13T14:02:5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80"/>
    <x v="18"/>
    <d v="2021-01-13T14:02:52"/>
    <n v="9"/>
    <m/>
    <n v="1"/>
    <n v="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80"/>
    <x v="19"/>
    <d v="2021-01-13T14:02:52"/>
    <n v="96"/>
    <m/>
    <n v="60"/>
    <n v="96"/>
    <m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80"/>
    <x v="20"/>
    <d v="2021-01-13T14:02:52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80"/>
    <x v="21"/>
    <d v="2021-01-13T14:02:5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81"/>
    <x v="10"/>
    <d v="2021-01-13T14:03:10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81"/>
    <x v="11"/>
    <d v="2021-01-13T14:03:1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81"/>
    <x v="16"/>
    <d v="2021-01-13T14:03:10"/>
    <n v="9"/>
    <m/>
    <m/>
    <m/>
    <m/>
    <m/>
    <n v="2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81"/>
    <x v="26"/>
    <d v="2021-01-13T14:03:10"/>
    <n v="3"/>
    <n v="0"/>
    <n v="1"/>
    <n v="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81"/>
    <x v="27"/>
    <d v="2021-01-13T14:03:1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81"/>
    <x v="18"/>
    <d v="2021-01-13T14:03:10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81"/>
    <x v="19"/>
    <d v="2021-01-13T14:03:10"/>
    <n v="21"/>
    <n v="0"/>
    <n v="3"/>
    <n v="21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81"/>
    <x v="20"/>
    <d v="2021-01-13T14:03:1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81"/>
    <x v="21"/>
    <d v="2021-01-13T14:03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481"/>
    <x v="35"/>
    <d v="2021-01-13T14:03:10"/>
    <n v="0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5"/>
    <x v="23"/>
    <d v="2021-01-13T14:03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5"/>
    <x v="7"/>
    <d v="2021-01-13T14:03:46"/>
    <n v="16"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5"/>
    <x v="10"/>
    <d v="2021-01-13T14:03:46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5"/>
    <x v="11"/>
    <d v="2021-01-13T14:03:46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5"/>
    <x v="12"/>
    <d v="2021-01-13T14:03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89"/>
    <x v="11"/>
    <d v="2021-01-13T14:05:2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89"/>
    <x v="16"/>
    <d v="2021-01-13T14:05:25"/>
    <n v="10"/>
    <m/>
    <m/>
    <m/>
    <n v="1"/>
    <n v="2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89"/>
    <x v="19"/>
    <d v="2021-01-13T14:05:25"/>
    <n v="30"/>
    <m/>
    <n v="13"/>
    <n v="30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89"/>
    <x v="20"/>
    <d v="2021-01-13T14:05:25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90"/>
    <x v="7"/>
    <d v="2021-01-13T14:05:40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90"/>
    <x v="9"/>
    <d v="2021-01-13T14:05:4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90"/>
    <x v="10"/>
    <d v="2021-01-13T14:05:40"/>
    <n v="16"/>
    <m/>
    <m/>
    <m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90"/>
    <x v="11"/>
    <d v="2021-01-13T14:05:4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90"/>
    <x v="12"/>
    <d v="2021-01-13T14:05:4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90"/>
    <x v="14"/>
    <d v="2021-01-13T14:05:4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90"/>
    <x v="16"/>
    <d v="2021-01-13T14:05:40"/>
    <n v="12"/>
    <m/>
    <m/>
    <n v="1"/>
    <n v="2"/>
    <n v="1"/>
    <n v="3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90"/>
    <x v="18"/>
    <d v="2021-01-13T14:05:40"/>
    <n v="14"/>
    <n v="1"/>
    <m/>
    <n v="1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90"/>
    <x v="19"/>
    <d v="2021-01-13T14:05:40"/>
    <n v="32"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90"/>
    <x v="20"/>
    <d v="2021-01-13T14:05:40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4"/>
    <s v="105490"/>
    <x v="21"/>
    <d v="2021-01-13T14:05:4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1"/>
    <x v="23"/>
    <d v="2021-01-13T14:06:07"/>
    <n v="3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1"/>
    <x v="7"/>
    <d v="2021-01-13T14:06:07"/>
    <n v="29"/>
    <m/>
    <m/>
    <n v="16"/>
    <n v="1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1"/>
    <x v="9"/>
    <d v="2021-01-13T14:06:0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1"/>
    <x v="10"/>
    <d v="2021-01-13T14:06:07"/>
    <n v="81"/>
    <m/>
    <m/>
    <m/>
    <m/>
    <n v="10"/>
    <n v="3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1"/>
    <x v="24"/>
    <d v="2021-01-13T14:06:07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1"/>
    <x v="11"/>
    <d v="2021-01-13T14:06:07"/>
    <n v="7"/>
    <m/>
    <m/>
    <m/>
    <m/>
    <m/>
    <m/>
    <m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1"/>
    <x v="12"/>
    <d v="2021-01-13T14:06:0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1"/>
    <x v="14"/>
    <d v="2021-01-13T14:06:07"/>
    <n v="4"/>
    <n v="1"/>
    <m/>
    <m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1"/>
    <x v="16"/>
    <d v="2021-01-13T14:06:07"/>
    <n v="62"/>
    <m/>
    <m/>
    <n v="8"/>
    <n v="6"/>
    <n v="5"/>
    <n v="16"/>
    <n v="20"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1"/>
    <x v="18"/>
    <d v="2021-01-13T14:06:07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1"/>
    <x v="19"/>
    <d v="2021-01-13T14:06:07"/>
    <n v="138"/>
    <m/>
    <m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1"/>
    <x v="20"/>
    <d v="2021-01-13T14:06:07"/>
    <n v="138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1"/>
    <x v="33"/>
    <d v="2021-01-13T14:06:07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1"/>
    <x v="21"/>
    <d v="2021-01-13T14:06:0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1"/>
    <x v="34"/>
    <d v="2021-01-13T14:06:0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2"/>
    <x v="7"/>
    <d v="2021-01-13T14:06:50"/>
    <n v="14"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2"/>
    <x v="10"/>
    <d v="2021-01-13T14:06:50"/>
    <n v="20"/>
    <m/>
    <m/>
    <m/>
    <m/>
    <n v="2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2"/>
    <x v="11"/>
    <d v="2021-01-13T14:06:50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2"/>
    <x v="16"/>
    <d v="2021-01-13T14:06:50"/>
    <n v="20"/>
    <m/>
    <m/>
    <n v="1"/>
    <n v="6"/>
    <n v="1"/>
    <n v="2"/>
    <n v="7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2"/>
    <x v="18"/>
    <d v="2021-01-13T14:06:50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2"/>
    <x v="19"/>
    <d v="2021-01-13T14:06:50"/>
    <n v="52"/>
    <m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2"/>
    <x v="20"/>
    <d v="2021-01-13T14:06:50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92"/>
    <x v="21"/>
    <d v="2021-01-13T14:06:5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96"/>
    <x v="7"/>
    <d v="2021-01-13T14:13:1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96"/>
    <x v="10"/>
    <d v="2021-01-13T14:13:1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99"/>
    <x v="7"/>
    <d v="2021-01-13T14:09:08"/>
    <n v="12"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99"/>
    <x v="10"/>
    <d v="2021-01-13T14:09:08"/>
    <n v="26"/>
    <m/>
    <m/>
    <m/>
    <m/>
    <n v="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99"/>
    <x v="11"/>
    <d v="2021-01-13T14:09:08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99"/>
    <x v="16"/>
    <d v="2021-01-13T14:09:08"/>
    <n v="23"/>
    <m/>
    <m/>
    <n v="4"/>
    <n v="2"/>
    <n v="1"/>
    <n v="6"/>
    <n v="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99"/>
    <x v="26"/>
    <d v="2021-01-13T14:09:08"/>
    <n v="11"/>
    <n v="1"/>
    <n v="0"/>
    <n v="1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99"/>
    <x v="27"/>
    <d v="2021-01-13T14:09:08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99"/>
    <x v="19"/>
    <d v="2021-01-13T14:09:08"/>
    <n v="14"/>
    <m/>
    <n v="30"/>
    <n v="14"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499"/>
    <x v="20"/>
    <d v="2021-01-13T14:09:0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0"/>
    <x v="11"/>
    <d v="2021-01-13T14:09:2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0"/>
    <x v="16"/>
    <d v="2021-01-13T14:09:23"/>
    <n v="37"/>
    <m/>
    <n v="1"/>
    <n v="4"/>
    <n v="5"/>
    <n v="8"/>
    <n v="8"/>
    <n v="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0"/>
    <x v="18"/>
    <d v="2021-01-13T14:09:2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0"/>
    <x v="19"/>
    <d v="2021-01-13T14:09:23"/>
    <n v="46"/>
    <m/>
    <m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0"/>
    <x v="20"/>
    <d v="2021-01-13T14:09:23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0"/>
    <x v="21"/>
    <d v="2021-01-13T14:09:2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501"/>
    <x v="23"/>
    <d v="2021-01-13T14:14:4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501"/>
    <x v="7"/>
    <d v="2021-01-13T14:14:40"/>
    <n v="22"/>
    <m/>
    <n v="4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503"/>
    <x v="19"/>
    <d v="2021-01-13T14:11:41"/>
    <n v="25"/>
    <m/>
    <n v="17"/>
    <n v="25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503"/>
    <x v="20"/>
    <d v="2021-01-13T14:11:41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503"/>
    <x v="21"/>
    <d v="2021-01-13T14:11:4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504"/>
    <x v="7"/>
    <d v="2021-01-13T14:12:5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504"/>
    <x v="10"/>
    <d v="2021-01-13T14:12:57"/>
    <n v="16"/>
    <m/>
    <m/>
    <m/>
    <m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504"/>
    <x v="11"/>
    <d v="2021-01-13T14:12:57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504"/>
    <x v="16"/>
    <d v="2021-01-13T14:12:57"/>
    <n v="11"/>
    <m/>
    <m/>
    <m/>
    <n v="1"/>
    <n v="2"/>
    <n v="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504"/>
    <x v="18"/>
    <d v="2021-01-13T14:12:57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5"/>
    <x v="14"/>
    <d v="2021-01-13T14:03:46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5"/>
    <x v="16"/>
    <d v="2021-01-13T14:03:46"/>
    <n v="16"/>
    <m/>
    <m/>
    <n v="3"/>
    <n v="5"/>
    <m/>
    <n v="4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5"/>
    <x v="18"/>
    <d v="2021-01-13T14:03:46"/>
    <n v="15"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5"/>
    <x v="19"/>
    <d v="2021-01-13T14:03:46"/>
    <n v="50"/>
    <m/>
    <n v="10"/>
    <n v="5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5"/>
    <x v="20"/>
    <d v="2021-01-13T14:03:46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5"/>
    <x v="21"/>
    <d v="2021-01-13T14:03:46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6"/>
    <x v="7"/>
    <d v="2021-01-13T14:04:18"/>
    <n v="3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6"/>
    <x v="10"/>
    <d v="2021-01-13T14:04:1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6"/>
    <x v="11"/>
    <d v="2021-01-13T14:04:18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6"/>
    <x v="16"/>
    <d v="2021-01-13T14:04:18"/>
    <n v="5"/>
    <n v="1"/>
    <m/>
    <m/>
    <n v="1"/>
    <m/>
    <m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6"/>
    <x v="18"/>
    <d v="2021-01-13T14:04:18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6"/>
    <x v="19"/>
    <d v="2021-01-13T14:04:18"/>
    <n v="57"/>
    <m/>
    <m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6"/>
    <x v="20"/>
    <d v="2021-01-13T14:04:18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6"/>
    <x v="21"/>
    <d v="2021-01-13T14:04:18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7"/>
    <x v="7"/>
    <d v="2021-01-13T14:04:41"/>
    <n v="40"/>
    <m/>
    <n v="4"/>
    <n v="1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7"/>
    <x v="10"/>
    <d v="2021-01-13T14:04:41"/>
    <n v="79"/>
    <m/>
    <m/>
    <m/>
    <m/>
    <n v="12"/>
    <n v="26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7"/>
    <x v="11"/>
    <d v="2021-01-13T14:04:41"/>
    <n v="24"/>
    <m/>
    <m/>
    <m/>
    <m/>
    <m/>
    <m/>
    <m/>
    <n v="8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7"/>
    <x v="16"/>
    <d v="2021-01-13T14:04:41"/>
    <n v="77"/>
    <m/>
    <n v="2"/>
    <n v="6"/>
    <n v="12"/>
    <n v="6"/>
    <n v="13"/>
    <n v="22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7"/>
    <x v="18"/>
    <d v="2021-01-13T14:04:41"/>
    <n v="31"/>
    <m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7"/>
    <x v="19"/>
    <d v="2021-01-13T14:04:41"/>
    <n v="141"/>
    <m/>
    <m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7"/>
    <x v="20"/>
    <d v="2021-01-13T14:04:41"/>
    <n v="141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87"/>
    <x v="21"/>
    <d v="2021-01-13T14:04:41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89"/>
    <x v="7"/>
    <d v="2021-01-13T14:05:2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89"/>
    <x v="10"/>
    <d v="2021-01-13T14:05:25"/>
    <n v="16"/>
    <m/>
    <m/>
    <m/>
    <m/>
    <n v="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0"/>
    <x v="7"/>
    <d v="2021-01-13T14:09:23"/>
    <n v="19"/>
    <m/>
    <n v="1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0"/>
    <x v="10"/>
    <d v="2021-01-13T14:09:23"/>
    <n v="49"/>
    <m/>
    <m/>
    <m/>
    <m/>
    <n v="16"/>
    <n v="16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96"/>
    <x v="11"/>
    <d v="2021-01-13T14:13:1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96"/>
    <x v="16"/>
    <d v="2021-01-13T14:13:16"/>
    <n v="4"/>
    <m/>
    <m/>
    <n v="1"/>
    <m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96"/>
    <x v="18"/>
    <d v="2021-01-13T14:13:16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96"/>
    <x v="19"/>
    <d v="2021-01-13T14:13:16"/>
    <n v="33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96"/>
    <x v="20"/>
    <d v="2021-01-13T14:13:16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496"/>
    <x v="21"/>
    <d v="2021-01-13T14:13:1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8"/>
    <x v="19"/>
    <d v="2021-01-13T14:13:50"/>
    <n v="163"/>
    <m/>
    <m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8"/>
    <x v="20"/>
    <d v="2021-01-13T14:13:50"/>
    <n v="163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8"/>
    <x v="21"/>
    <d v="2021-01-13T14:13:5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501"/>
    <x v="10"/>
    <d v="2021-01-13T14:14:40"/>
    <n v="34"/>
    <m/>
    <m/>
    <m/>
    <m/>
    <n v="6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501"/>
    <x v="24"/>
    <d v="2021-01-13T14:14:40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501"/>
    <x v="11"/>
    <d v="2021-01-13T14:14:40"/>
    <n v="11"/>
    <m/>
    <m/>
    <m/>
    <m/>
    <m/>
    <m/>
    <m/>
    <n v="3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501"/>
    <x v="12"/>
    <d v="2021-01-13T14:14:4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501"/>
    <x v="14"/>
    <d v="2021-01-13T14:14:40"/>
    <n v="2"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5"/>
    <x v="19"/>
    <d v="2021-01-13T14:18:39"/>
    <n v="25"/>
    <m/>
    <m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5"/>
    <x v="20"/>
    <d v="2021-01-13T14:18:39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5"/>
    <x v="21"/>
    <d v="2021-01-13T14:18:3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6"/>
    <x v="7"/>
    <d v="2021-01-13T14:19:18"/>
    <n v="14"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6"/>
    <x v="10"/>
    <d v="2021-01-13T14:19:18"/>
    <n v="14"/>
    <m/>
    <m/>
    <m/>
    <m/>
    <n v="4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6"/>
    <x v="11"/>
    <d v="2021-01-13T14:19:1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6"/>
    <x v="18"/>
    <d v="2021-01-13T14:19:1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6"/>
    <x v="19"/>
    <d v="2021-01-13T14:19:18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6"/>
    <x v="20"/>
    <d v="2021-01-13T14:19:1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1"/>
    <s v="105506"/>
    <x v="21"/>
    <d v="2021-01-13T14:19:1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507"/>
    <x v="1"/>
    <d v="2021-01-13T14:19:5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507"/>
    <x v="7"/>
    <d v="2021-01-13T14:19:55"/>
    <n v="22"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507"/>
    <x v="10"/>
    <d v="2021-01-13T14:19:55"/>
    <n v="48"/>
    <m/>
    <m/>
    <m/>
    <m/>
    <n v="2"/>
    <n v="2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507"/>
    <x v="16"/>
    <d v="2021-01-13T14:19:55"/>
    <n v="33"/>
    <m/>
    <m/>
    <n v="2"/>
    <n v="7"/>
    <n v="1"/>
    <n v="1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507"/>
    <x v="17"/>
    <d v="2021-01-13T14:19:5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507"/>
    <x v="25"/>
    <d v="2021-01-13T14:19:55"/>
    <n v="8"/>
    <m/>
    <n v="4"/>
    <n v="8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507"/>
    <x v="18"/>
    <d v="2021-01-13T14:19:55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507"/>
    <x v="19"/>
    <d v="2021-01-13T14:19:55"/>
    <n v="121"/>
    <m/>
    <n v="33"/>
    <n v="121"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507"/>
    <x v="20"/>
    <d v="2021-01-13T14:19:55"/>
    <n v="121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507"/>
    <x v="21"/>
    <d v="2021-01-13T14:19:55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508"/>
    <x v="10"/>
    <d v="2021-01-13T14:20:50"/>
    <n v="6"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508"/>
    <x v="16"/>
    <d v="2021-01-13T14:20:50"/>
    <n v="3"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508"/>
    <x v="26"/>
    <d v="2021-01-13T14:20:5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508"/>
    <x v="27"/>
    <d v="2021-01-13T14:20:5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510"/>
    <x v="7"/>
    <d v="2021-01-13T14:22:54"/>
    <n v="16"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510"/>
    <x v="10"/>
    <d v="2021-01-13T14:22:54"/>
    <n v="24"/>
    <m/>
    <m/>
    <m/>
    <m/>
    <n v="6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510"/>
    <x v="24"/>
    <d v="2021-01-13T14:22:5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510"/>
    <x v="11"/>
    <d v="2021-01-13T14:22:54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510"/>
    <x v="14"/>
    <d v="2021-01-13T14:22:54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510"/>
    <x v="16"/>
    <d v="2021-01-13T14:22:54"/>
    <n v="24"/>
    <m/>
    <m/>
    <n v="3"/>
    <n v="5"/>
    <n v="3"/>
    <n v="4"/>
    <n v="5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510"/>
    <x v="25"/>
    <d v="2021-01-13T14:22:54"/>
    <n v="3"/>
    <m/>
    <n v="2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510"/>
    <x v="18"/>
    <d v="2021-01-13T14:22:54"/>
    <n v="15"/>
    <m/>
    <n v="9"/>
    <n v="15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503"/>
    <x v="9"/>
    <d v="2021-01-13T14:11:4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503"/>
    <x v="10"/>
    <d v="2021-01-13T14:11:41"/>
    <n v="8"/>
    <m/>
    <m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503"/>
    <x v="12"/>
    <d v="2021-01-13T14:11:4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503"/>
    <x v="14"/>
    <d v="2021-01-13T14:11:41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503"/>
    <x v="16"/>
    <d v="2021-01-13T14:11:41"/>
    <n v="4"/>
    <m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0"/>
    <s v="105503"/>
    <x v="18"/>
    <d v="2021-01-13T14:11:41"/>
    <n v="5"/>
    <m/>
    <n v="2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501"/>
    <x v="16"/>
    <d v="2021-01-13T14:14:40"/>
    <n v="35"/>
    <m/>
    <n v="2"/>
    <n v="5"/>
    <n v="4"/>
    <n v="3"/>
    <n v="7"/>
    <n v="7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501"/>
    <x v="18"/>
    <d v="2021-01-13T14:14:40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504"/>
    <x v="19"/>
    <d v="2021-01-13T14:12:57"/>
    <n v="33"/>
    <m/>
    <n v="9"/>
    <n v="33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504"/>
    <x v="20"/>
    <d v="2021-01-13T14:12:57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504"/>
    <x v="21"/>
    <d v="2021-01-13T14:12:5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8"/>
    <x v="11"/>
    <d v="2021-01-13T14:13:50"/>
    <n v="16"/>
    <m/>
    <m/>
    <m/>
    <m/>
    <m/>
    <m/>
    <m/>
    <n v="7"/>
    <m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8"/>
    <x v="12"/>
    <d v="2021-01-13T14:13:50"/>
    <n v="6"/>
    <m/>
    <m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8"/>
    <x v="14"/>
    <d v="2021-01-13T14:13:50"/>
    <n v="4"/>
    <m/>
    <m/>
    <n v="2"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8"/>
    <x v="16"/>
    <d v="2021-01-13T14:13:50"/>
    <n v="79"/>
    <m/>
    <n v="1"/>
    <n v="18"/>
    <n v="6"/>
    <n v="2"/>
    <n v="21"/>
    <n v="17"/>
    <n v="9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5"/>
    <s v="105458"/>
    <x v="18"/>
    <d v="2021-01-13T14:13:5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510"/>
    <x v="19"/>
    <d v="2021-01-13T14:22:54"/>
    <n v="83"/>
    <m/>
    <n v="24"/>
    <n v="83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510"/>
    <x v="20"/>
    <d v="2021-01-13T14:22:54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510"/>
    <x v="21"/>
    <d v="2021-01-13T14:22:54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511"/>
    <x v="7"/>
    <d v="2021-01-13T14:24:57"/>
    <n v="8"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511"/>
    <x v="10"/>
    <d v="2021-01-13T14:24:57"/>
    <n v="8"/>
    <m/>
    <m/>
    <m/>
    <m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511"/>
    <x v="11"/>
    <d v="2021-01-13T14:24:5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511"/>
    <x v="16"/>
    <d v="2021-01-13T14:24:57"/>
    <n v="9"/>
    <m/>
    <m/>
    <n v="1"/>
    <n v="3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511"/>
    <x v="26"/>
    <d v="2021-01-13T14:24:57"/>
    <n v="4"/>
    <m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0"/>
    <x v="30"/>
    <d v="2021-01-13T14:25:38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0"/>
    <x v="32"/>
    <d v="2021-01-13T14:25:3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0"/>
    <x v="7"/>
    <d v="2021-01-13T14:25:38"/>
    <n v="14"/>
    <m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0"/>
    <x v="9"/>
    <d v="2021-01-13T14:25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0"/>
    <x v="10"/>
    <d v="2021-01-13T14:25:38"/>
    <n v="44"/>
    <m/>
    <m/>
    <m/>
    <m/>
    <n v="10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0"/>
    <x v="11"/>
    <d v="2021-01-13T14:25:38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0"/>
    <x v="12"/>
    <d v="2021-01-13T14:25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0"/>
    <x v="14"/>
    <d v="2021-01-13T14:25:38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1"/>
    <x v="7"/>
    <d v="2021-01-13T14:25:56"/>
    <n v="26"/>
    <m/>
    <m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1"/>
    <x v="10"/>
    <d v="2021-01-13T14:25:56"/>
    <n v="48"/>
    <m/>
    <m/>
    <m/>
    <m/>
    <n v="14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1"/>
    <x v="11"/>
    <d v="2021-01-13T14:25:56"/>
    <n v="21"/>
    <m/>
    <m/>
    <m/>
    <m/>
    <m/>
    <m/>
    <m/>
    <n v="9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1"/>
    <x v="16"/>
    <d v="2021-01-13T14:25:56"/>
    <n v="52"/>
    <m/>
    <m/>
    <n v="7"/>
    <n v="6"/>
    <n v="7"/>
    <n v="8"/>
    <n v="9"/>
    <n v="9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1"/>
    <x v="18"/>
    <d v="2021-01-13T14:25:56"/>
    <n v="3"/>
    <n v="0"/>
    <n v="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1"/>
    <x v="19"/>
    <d v="2021-01-13T14:25:56"/>
    <n v="14"/>
    <n v="0"/>
    <n v="24"/>
    <n v="14"/>
    <n v="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1"/>
    <x v="20"/>
    <d v="2021-01-13T14:25:56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1"/>
    <x v="21"/>
    <d v="2021-01-13T14:25:5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2"/>
    <x v="3"/>
    <d v="2021-01-13T14:26:1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2"/>
    <x v="7"/>
    <d v="2021-01-13T14:26:16"/>
    <n v="34"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2"/>
    <x v="10"/>
    <d v="2021-01-13T14:26:16"/>
    <n v="92"/>
    <m/>
    <m/>
    <m/>
    <m/>
    <n v="34"/>
    <n v="26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2"/>
    <x v="11"/>
    <d v="2021-01-13T14:26:16"/>
    <n v="17"/>
    <m/>
    <m/>
    <m/>
    <m/>
    <m/>
    <m/>
    <m/>
    <n v="1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2"/>
    <x v="16"/>
    <d v="2021-01-13T14:26:16"/>
    <n v="79"/>
    <m/>
    <m/>
    <n v="9"/>
    <n v="8"/>
    <n v="17"/>
    <n v="13"/>
    <n v="16"/>
    <n v="1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2"/>
    <x v="17"/>
    <d v="2021-01-13T14:26:16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2"/>
    <x v="18"/>
    <d v="2021-01-13T14:26:16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2"/>
    <x v="19"/>
    <d v="2021-01-13T14:26:16"/>
    <n v="85"/>
    <n v="1"/>
    <m/>
    <n v="8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2"/>
    <x v="20"/>
    <d v="2021-01-13T14:26:16"/>
    <n v="8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2"/>
    <x v="21"/>
    <d v="2021-01-13T14:26:1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2"/>
    <x v="0"/>
    <d v="2021-01-13T14:26:59"/>
    <n v="7.2"/>
    <m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2"/>
    <x v="28"/>
    <d v="2021-01-13T14:26:59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2"/>
    <x v="23"/>
    <d v="2021-01-13T14:26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2"/>
    <x v="7"/>
    <d v="2021-01-13T14:26:59"/>
    <n v="68"/>
    <m/>
    <n v="4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2"/>
    <x v="8"/>
    <d v="2021-01-13T14:26:59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2"/>
    <x v="9"/>
    <d v="2021-01-13T14:26:59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508"/>
    <x v="19"/>
    <d v="2021-01-13T14:20:50"/>
    <n v="45"/>
    <m/>
    <n v="5"/>
    <n v="4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8"/>
    <s v="105508"/>
    <x v="20"/>
    <d v="2021-01-13T14:20:50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509"/>
    <x v="7"/>
    <d v="2021-01-13T14:51:07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509"/>
    <x v="10"/>
    <d v="2021-01-13T14:51:07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509"/>
    <x v="11"/>
    <d v="2021-01-13T14:51:07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509"/>
    <x v="16"/>
    <d v="2021-01-13T14:51:07"/>
    <n v="9"/>
    <m/>
    <m/>
    <n v="3"/>
    <m/>
    <n v="2"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509"/>
    <x v="19"/>
    <d v="2021-01-13T14:51:07"/>
    <n v="22"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105509"/>
    <x v="20"/>
    <d v="2021-01-13T14:51:07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511"/>
    <x v="27"/>
    <d v="2021-01-13T14:24:5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511"/>
    <x v="19"/>
    <d v="2021-01-13T14:24:57"/>
    <n v="43"/>
    <m/>
    <n v="36"/>
    <n v="43"/>
    <m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7"/>
    <s v="105511"/>
    <x v="20"/>
    <d v="2021-01-13T14:24:57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0"/>
    <x v="16"/>
    <d v="2021-01-13T14:25:38"/>
    <n v="32"/>
    <m/>
    <n v="2"/>
    <n v="3"/>
    <n v="2"/>
    <n v="5"/>
    <n v="8"/>
    <n v="9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0"/>
    <x v="18"/>
    <d v="2021-01-13T14:25:3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0"/>
    <x v="19"/>
    <d v="2021-01-13T14:25:38"/>
    <n v="81"/>
    <n v="1"/>
    <n v="31"/>
    <n v="81"/>
    <n v="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0"/>
    <x v="20"/>
    <d v="2021-01-13T14:25:38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105700"/>
    <x v="21"/>
    <d v="2021-01-13T14:25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3"/>
    <x v="0"/>
    <d v="2021-01-13T14:27:50"/>
    <n v="3.15"/>
    <n v="3.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3"/>
    <x v="6"/>
    <d v="2021-01-13T14:27:50"/>
    <n v="3.63"/>
    <n v="3.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3"/>
    <x v="23"/>
    <d v="2021-01-13T14:27:50"/>
    <n v="2"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3"/>
    <x v="7"/>
    <d v="2021-01-13T14:27:50"/>
    <n v="30"/>
    <n v="2"/>
    <m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3"/>
    <x v="8"/>
    <d v="2021-01-13T14:27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3"/>
    <x v="9"/>
    <d v="2021-01-13T14:27:50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3"/>
    <x v="10"/>
    <d v="2021-01-13T14:27:50"/>
    <n v="98"/>
    <m/>
    <m/>
    <m/>
    <m/>
    <n v="18"/>
    <n v="4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3"/>
    <x v="24"/>
    <d v="2021-01-13T14:27:5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3"/>
    <x v="18"/>
    <d v="2021-01-13T14:27:50"/>
    <n v="5"/>
    <n v="0"/>
    <n v="1"/>
    <n v="5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3"/>
    <x v="19"/>
    <d v="2021-01-13T14:27:50"/>
    <n v="260"/>
    <n v="0"/>
    <n v="58"/>
    <n v="260"/>
    <n v="0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3"/>
    <x v="20"/>
    <d v="2021-01-13T14:27:50"/>
    <n v="260"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3"/>
    <x v="21"/>
    <d v="2021-01-13T14:27:5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258"/>
    <x v="28"/>
    <d v="2021-01-13T14:28:51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258"/>
    <x v="3"/>
    <d v="2021-01-13T14:28:5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258"/>
    <x v="7"/>
    <d v="2021-01-13T14:28:51"/>
    <n v="52"/>
    <m/>
    <m/>
    <n v="2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258"/>
    <x v="8"/>
    <d v="2021-01-13T14:28:5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258"/>
    <x v="9"/>
    <d v="2021-01-13T14:28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258"/>
    <x v="10"/>
    <d v="2021-01-13T14:28:51"/>
    <n v="97"/>
    <m/>
    <m/>
    <m/>
    <m/>
    <n v="16"/>
    <n v="44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258"/>
    <x v="11"/>
    <d v="2021-01-13T14:28:51"/>
    <n v="25"/>
    <m/>
    <m/>
    <m/>
    <m/>
    <m/>
    <m/>
    <m/>
    <n v="9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258"/>
    <x v="12"/>
    <d v="2021-01-13T14:28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258"/>
    <x v="14"/>
    <d v="2021-01-13T14:28:5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258"/>
    <x v="16"/>
    <d v="2021-01-13T14:28:51"/>
    <n v="92"/>
    <m/>
    <m/>
    <n v="14"/>
    <n v="12"/>
    <n v="8"/>
    <n v="22"/>
    <n v="19"/>
    <n v="9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258"/>
    <x v="17"/>
    <d v="2021-01-13T14:28:5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258"/>
    <x v="18"/>
    <d v="2021-01-13T14:28:51"/>
    <n v="13"/>
    <n v="0"/>
    <n v="1"/>
    <n v="1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258"/>
    <x v="19"/>
    <d v="2021-01-13T14:28:51"/>
    <n v="109"/>
    <n v="1"/>
    <n v="50"/>
    <n v="109"/>
    <n v="1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258"/>
    <x v="20"/>
    <d v="2021-01-13T14:28:51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258"/>
    <x v="21"/>
    <d v="2021-01-13T14:28:5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258"/>
    <x v="35"/>
    <d v="2021-01-13T14:28:5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258"/>
    <x v="36"/>
    <d v="2021-01-13T14:28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273"/>
    <x v="30"/>
    <d v="2021-01-13T14:29:42"/>
    <n v="4.05"/>
    <m/>
    <m/>
    <n v="4.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273"/>
    <x v="0"/>
    <d v="2021-01-13T14:29:42"/>
    <n v="3.6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273"/>
    <x v="1"/>
    <d v="2021-01-13T14:29:4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273"/>
    <x v="3"/>
    <d v="2021-01-13T14:29:42"/>
    <n v="30"/>
    <m/>
    <m/>
    <m/>
    <m/>
    <n v="4"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273"/>
    <x v="22"/>
    <d v="2021-01-13T14:29:42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273"/>
    <x v="6"/>
    <d v="2021-01-13T14:29:42"/>
    <n v="3.99"/>
    <n v="3.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273"/>
    <x v="32"/>
    <d v="2021-01-13T14:29:4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273"/>
    <x v="7"/>
    <d v="2021-01-13T14:29:42"/>
    <n v="50"/>
    <m/>
    <m/>
    <n v="2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273"/>
    <x v="8"/>
    <d v="2021-01-13T14:29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273"/>
    <x v="10"/>
    <d v="2021-01-13T14:29:42"/>
    <n v="103"/>
    <m/>
    <m/>
    <m/>
    <m/>
    <n v="18"/>
    <n v="38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273"/>
    <x v="11"/>
    <d v="2021-01-13T14:29:42"/>
    <n v="27"/>
    <m/>
    <m/>
    <m/>
    <m/>
    <m/>
    <m/>
    <m/>
    <n v="15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273"/>
    <x v="13"/>
    <d v="2021-01-13T14:29:42"/>
    <n v="3"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273"/>
    <x v="16"/>
    <d v="2021-01-13T14:29:42"/>
    <n v="98"/>
    <m/>
    <m/>
    <n v="11"/>
    <n v="14"/>
    <n v="9"/>
    <n v="19"/>
    <n v="24"/>
    <n v="15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273"/>
    <x v="17"/>
    <d v="2021-01-13T14:29:42"/>
    <n v="16"/>
    <m/>
    <m/>
    <n v="1"/>
    <m/>
    <n v="2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273"/>
    <x v="25"/>
    <d v="2021-01-13T14:29:42"/>
    <n v="9"/>
    <n v="1"/>
    <n v="1"/>
    <n v="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273"/>
    <x v="18"/>
    <d v="2021-01-13T14:29:42"/>
    <n v="5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273"/>
    <x v="19"/>
    <d v="2021-01-13T14:29:42"/>
    <n v="93"/>
    <n v="3"/>
    <n v="11"/>
    <n v="93"/>
    <n v="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273"/>
    <x v="20"/>
    <d v="2021-01-13T14:29:42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273"/>
    <x v="21"/>
    <d v="2021-01-13T14:29:4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2"/>
    <x v="10"/>
    <d v="2021-01-13T14:26:59"/>
    <n v="204"/>
    <m/>
    <m/>
    <m/>
    <m/>
    <n v="44"/>
    <n v="72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2"/>
    <x v="24"/>
    <d v="2021-01-13T14:26:5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2"/>
    <x v="11"/>
    <d v="2021-01-13T14:26:59"/>
    <n v="29"/>
    <m/>
    <m/>
    <m/>
    <m/>
    <m/>
    <m/>
    <m/>
    <n v="11"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2"/>
    <x v="12"/>
    <d v="2021-01-13T14:26:59"/>
    <n v="8"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2"/>
    <x v="14"/>
    <d v="2021-01-13T14:26:59"/>
    <n v="5"/>
    <m/>
    <m/>
    <m/>
    <n v="1"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2"/>
    <x v="16"/>
    <d v="2021-01-13T14:26:59"/>
    <n v="156"/>
    <n v="0"/>
    <n v="2"/>
    <n v="16"/>
    <n v="16"/>
    <n v="22"/>
    <n v="36"/>
    <n v="44"/>
    <n v="11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2"/>
    <x v="18"/>
    <d v="2021-01-13T14:26:59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2"/>
    <x v="19"/>
    <d v="2021-01-13T14:26:59"/>
    <n v="115"/>
    <n v="0"/>
    <n v="36"/>
    <n v="115"/>
    <n v="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2"/>
    <x v="20"/>
    <d v="2021-01-13T14:26:59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2"/>
    <x v="21"/>
    <d v="2021-01-13T14:26:59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3"/>
    <x v="11"/>
    <d v="2021-01-13T14:27:50"/>
    <n v="14"/>
    <m/>
    <m/>
    <m/>
    <m/>
    <m/>
    <m/>
    <m/>
    <n v="4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3"/>
    <x v="12"/>
    <d v="2021-01-13T14:27:50"/>
    <n v="16"/>
    <m/>
    <m/>
    <n v="0"/>
    <n v="2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3"/>
    <x v="13"/>
    <d v="2021-01-13T14:27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3"/>
    <x v="14"/>
    <d v="2021-01-13T14:27:50"/>
    <n v="9"/>
    <m/>
    <m/>
    <m/>
    <n v="1"/>
    <n v="1"/>
    <n v="4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3"/>
    <x v="16"/>
    <d v="2021-01-13T14:27:50"/>
    <n v="74"/>
    <n v="1"/>
    <m/>
    <n v="6"/>
    <n v="8"/>
    <n v="9"/>
    <n v="21"/>
    <n v="20"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105723"/>
    <x v="25"/>
    <d v="2021-01-13T14:27:50"/>
    <n v="28"/>
    <n v="0"/>
    <n v="5"/>
    <n v="28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30"/>
    <d v="2021-01-13T14:30:49"/>
    <n v="8.8000000000000007"/>
    <m/>
    <m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45"/>
    <d v="2021-01-13T14:30:4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1"/>
    <d v="2021-01-13T14:30:49"/>
    <n v="25"/>
    <n v="2"/>
    <n v="1"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28"/>
    <d v="2021-01-13T14:30:49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3"/>
    <d v="2021-01-13T14:30:49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29"/>
    <d v="2021-01-13T14:30:49"/>
    <n v="3"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32"/>
    <d v="2021-01-13T14:30:49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7"/>
    <d v="2021-01-13T14:30:49"/>
    <n v="220"/>
    <m/>
    <n v="4"/>
    <n v="100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367"/>
    <x v="12"/>
    <d v="2021-01-13T14:31:1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367"/>
    <x v="14"/>
    <d v="2021-01-13T14:31:16"/>
    <n v="1"/>
    <m/>
    <m/>
    <m/>
    <m/>
    <m/>
    <n v="1"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367"/>
    <x v="16"/>
    <d v="2021-01-13T14:31:16"/>
    <n v="64"/>
    <m/>
    <m/>
    <n v="7"/>
    <n v="9"/>
    <n v="7"/>
    <n v="25"/>
    <n v="11"/>
    <n v="3"/>
    <m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367"/>
    <x v="25"/>
    <d v="2021-01-13T14:31:16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367"/>
    <x v="18"/>
    <d v="2021-01-13T14:31:16"/>
    <n v="22"/>
    <m/>
    <n v="4"/>
    <n v="2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367"/>
    <x v="19"/>
    <d v="2021-01-13T14:31:16"/>
    <n v="151"/>
    <m/>
    <n v="31"/>
    <n v="151"/>
    <m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367"/>
    <x v="20"/>
    <d v="2021-01-13T14:31:16"/>
    <n v="151"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367"/>
    <x v="21"/>
    <d v="2021-01-13T14:31:16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30"/>
    <d v="2021-01-13T14:31:52"/>
    <n v="10.8"/>
    <m/>
    <n v="3.15"/>
    <n v="7.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1"/>
    <d v="2021-01-13T14:31:52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2"/>
    <d v="2021-01-13T14:31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3"/>
    <d v="2021-01-13T14:31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4"/>
    <d v="2021-01-13T14:31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6"/>
    <d v="2021-01-13T14:31:52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23"/>
    <d v="2021-01-13T14:31:52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32"/>
    <d v="2021-01-13T14:31:52"/>
    <n v="3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0"/>
    <d v="2021-01-13T14:35:05"/>
    <n v="16.399999999999999"/>
    <m/>
    <m/>
    <n v="8.8000000000000007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1"/>
    <d v="2021-01-13T14:35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28"/>
    <d v="2021-01-13T14:35:05"/>
    <n v="9.6"/>
    <m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3"/>
    <d v="2021-01-13T14:35:05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22"/>
    <d v="2021-01-13T14:35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6"/>
    <d v="2021-01-13T14:35:05"/>
    <n v="2.9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23"/>
    <d v="2021-01-13T14:35:05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7"/>
    <d v="2021-01-13T14:35:05"/>
    <n v="231"/>
    <n v="2"/>
    <n v="9"/>
    <n v="10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200538"/>
    <x v="9"/>
    <d v="2021-01-13T14:40:10"/>
    <n v="10"/>
    <m/>
    <m/>
    <m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200538"/>
    <x v="10"/>
    <d v="2021-01-13T14:40:10"/>
    <n v="60"/>
    <m/>
    <m/>
    <m/>
    <m/>
    <n v="24"/>
    <n v="2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200538"/>
    <x v="11"/>
    <d v="2021-01-13T14:40:10"/>
    <n v="22"/>
    <m/>
    <m/>
    <m/>
    <m/>
    <m/>
    <m/>
    <m/>
    <n v="12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200538"/>
    <x v="12"/>
    <d v="2021-01-13T14:40:10"/>
    <n v="10"/>
    <m/>
    <m/>
    <m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200538"/>
    <x v="14"/>
    <d v="2021-01-13T14:40:10"/>
    <n v="5"/>
    <m/>
    <m/>
    <m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200538"/>
    <x v="16"/>
    <d v="2021-01-13T14:40:10"/>
    <n v="61"/>
    <m/>
    <m/>
    <n v="8"/>
    <n v="6"/>
    <n v="12"/>
    <n v="10"/>
    <n v="8"/>
    <n v="1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200538"/>
    <x v="17"/>
    <d v="2021-01-13T14:40:1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200538"/>
    <x v="18"/>
    <d v="2021-01-13T14:40:10"/>
    <n v="4"/>
    <m/>
    <n v="8"/>
    <n v="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200538"/>
    <x v="19"/>
    <d v="2021-01-13T14:40:10"/>
    <n v="58"/>
    <m/>
    <n v="51"/>
    <n v="58"/>
    <m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200538"/>
    <x v="20"/>
    <d v="2021-01-13T14:40:10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200538"/>
    <x v="21"/>
    <d v="2021-01-13T14:40:1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9"/>
    <x v="0"/>
    <d v="2021-01-13T14:50:41"/>
    <n v="16.350000000000001"/>
    <n v="0"/>
    <n v="0"/>
    <n v="0"/>
    <n v="13.15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9"/>
    <x v="28"/>
    <d v="2021-01-13T14:50:41"/>
    <n v="0.8"/>
    <n v="0"/>
    <n v="0"/>
    <n v="0"/>
    <n v="0.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9"/>
    <x v="22"/>
    <d v="2021-01-13T14:50:41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9"/>
    <x v="6"/>
    <d v="2021-01-13T14:50:41"/>
    <n v="7.26"/>
    <n v="7.2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9"/>
    <x v="23"/>
    <d v="2021-01-13T14:50:41"/>
    <n v="2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8"/>
    <d v="2021-01-13T14:30:4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9"/>
    <d v="2021-01-13T14:30:49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10"/>
    <d v="2021-01-13T14:30:49"/>
    <n v="520"/>
    <m/>
    <m/>
    <m/>
    <m/>
    <n v="126"/>
    <n v="226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11"/>
    <d v="2021-01-13T14:30:49"/>
    <n v="51"/>
    <m/>
    <m/>
    <m/>
    <m/>
    <m/>
    <m/>
    <m/>
    <n v="43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12"/>
    <d v="2021-01-13T14:30:49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42"/>
    <d v="2021-01-13T14:30:4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14"/>
    <d v="2021-01-13T14:30:4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16"/>
    <d v="2021-01-13T14:30:49"/>
    <n v="318"/>
    <m/>
    <n v="1"/>
    <n v="25"/>
    <n v="31"/>
    <n v="36"/>
    <n v="114"/>
    <n v="86"/>
    <n v="2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17"/>
    <d v="2021-01-13T14:30:49"/>
    <n v="20"/>
    <n v="1"/>
    <n v="1"/>
    <n v="5"/>
    <n v="1"/>
    <m/>
    <n v="4"/>
    <n v="6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48"/>
    <d v="2021-01-13T14:30:4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25"/>
    <d v="2021-01-13T14:30:49"/>
    <n v="21"/>
    <m/>
    <n v="4"/>
    <n v="2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26"/>
    <d v="2021-01-13T14:30:4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27"/>
    <d v="2021-01-13T14:30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18"/>
    <d v="2021-01-13T14:30:49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19"/>
    <d v="2021-01-13T14:30:49"/>
    <n v="436"/>
    <n v="1"/>
    <n v="97"/>
    <n v="436"/>
    <n v="1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20"/>
    <d v="2021-01-13T14:30:49"/>
    <n v="642"/>
    <n v="6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200366"/>
    <x v="21"/>
    <d v="2021-01-13T14:30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367"/>
    <x v="0"/>
    <d v="2021-01-13T14:31:16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367"/>
    <x v="28"/>
    <d v="2021-01-13T14:31:16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367"/>
    <x v="7"/>
    <d v="2021-01-13T14:31:16"/>
    <n v="32"/>
    <m/>
    <m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367"/>
    <x v="8"/>
    <d v="2021-01-13T14:31:16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367"/>
    <x v="9"/>
    <d v="2021-01-13T14:31:1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367"/>
    <x v="10"/>
    <d v="2021-01-13T14:31:16"/>
    <n v="86"/>
    <m/>
    <m/>
    <m/>
    <m/>
    <n v="14"/>
    <n v="5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367"/>
    <x v="11"/>
    <d v="2021-01-13T14:31:16"/>
    <n v="7"/>
    <m/>
    <m/>
    <m/>
    <m/>
    <m/>
    <m/>
    <m/>
    <n v="3"/>
    <m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7"/>
    <d v="2021-01-13T14:31:52"/>
    <n v="41"/>
    <m/>
    <n v="1"/>
    <n v="2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9"/>
    <d v="2021-01-13T14:31:5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10"/>
    <d v="2021-01-13T14:31:52"/>
    <n v="70"/>
    <m/>
    <m/>
    <m/>
    <m/>
    <n v="18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11"/>
    <d v="2021-01-13T14:31:52"/>
    <n v="30"/>
    <m/>
    <m/>
    <m/>
    <m/>
    <m/>
    <m/>
    <m/>
    <n v="21"/>
    <m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12"/>
    <d v="2021-01-13T14:31:52"/>
    <n v="4"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13"/>
    <d v="2021-01-13T14:31:5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14"/>
    <d v="2021-01-13T14:31:52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15"/>
    <d v="2021-01-13T14:31:5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16"/>
    <d v="2021-01-13T14:31:52"/>
    <n v="80"/>
    <m/>
    <m/>
    <n v="13"/>
    <n v="7"/>
    <n v="8"/>
    <n v="13"/>
    <n v="13"/>
    <n v="21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17"/>
    <d v="2021-01-13T14:31:52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18"/>
    <d v="2021-01-13T14:31:52"/>
    <n v="10"/>
    <m/>
    <n v="3"/>
    <n v="10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19"/>
    <d v="2021-01-13T14:31:52"/>
    <n v="29"/>
    <m/>
    <n v="13"/>
    <n v="29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20"/>
    <d v="2021-01-13T14:31:52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5"/>
    <s v="200402"/>
    <x v="21"/>
    <d v="2021-01-13T14:31:5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9"/>
    <d v="2021-01-13T14:35:05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10"/>
    <d v="2021-01-13T14:35:05"/>
    <n v="429"/>
    <m/>
    <m/>
    <m/>
    <m/>
    <n v="98"/>
    <n v="154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24"/>
    <d v="2021-01-13T14:35:0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11"/>
    <d v="2021-01-13T14:35:05"/>
    <n v="115"/>
    <m/>
    <m/>
    <m/>
    <m/>
    <m/>
    <m/>
    <m/>
    <n v="59"/>
    <m/>
    <n v="5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12"/>
    <d v="2021-01-13T14:35:05"/>
    <n v="10"/>
    <m/>
    <m/>
    <n v="6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13"/>
    <d v="2021-01-13T14:35:05"/>
    <n v="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14"/>
    <d v="2021-01-13T14:35:05"/>
    <n v="6"/>
    <m/>
    <m/>
    <n v="3"/>
    <m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16"/>
    <d v="2021-01-13T14:35:05"/>
    <n v="419"/>
    <n v="1"/>
    <n v="5"/>
    <n v="50"/>
    <n v="60"/>
    <n v="49"/>
    <n v="77"/>
    <n v="89"/>
    <n v="59"/>
    <m/>
    <n v="2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17"/>
    <d v="2021-01-13T14:35:05"/>
    <n v="4"/>
    <m/>
    <m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25"/>
    <d v="2021-01-13T14:35:0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18"/>
    <d v="2021-01-13T14:35:05"/>
    <n v="27"/>
    <m/>
    <n v="8"/>
    <n v="27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19"/>
    <d v="2021-01-13T14:35:05"/>
    <n v="245"/>
    <m/>
    <n v="27"/>
    <n v="245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20"/>
    <d v="2021-01-13T14:35:05"/>
    <n v="245"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4"/>
    <x v="21"/>
    <d v="2021-01-13T14:35:05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200538"/>
    <x v="0"/>
    <d v="2021-01-13T14:40:10"/>
    <n v="2.7"/>
    <m/>
    <m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200538"/>
    <x v="3"/>
    <d v="2021-01-13T14:40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200538"/>
    <x v="7"/>
    <d v="2021-01-13T14:40:10"/>
    <n v="28"/>
    <m/>
    <m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6"/>
    <s v="200538"/>
    <x v="8"/>
    <d v="2021-01-13T14:40:1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9"/>
    <x v="7"/>
    <d v="2021-01-13T14:50:41"/>
    <n v="166"/>
    <n v="0"/>
    <n v="6"/>
    <n v="88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9"/>
    <x v="8"/>
    <d v="2021-01-13T14:50:41"/>
    <n v="6"/>
    <n v="0"/>
    <n v="0"/>
    <n v="0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9"/>
    <x v="9"/>
    <d v="2021-01-13T14:50:41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9"/>
    <x v="10"/>
    <d v="2021-01-13T14:50:41"/>
    <n v="282"/>
    <m/>
    <m/>
    <m/>
    <m/>
    <n v="66"/>
    <n v="116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9"/>
    <x v="11"/>
    <d v="2021-01-13T14:50:41"/>
    <n v="69"/>
    <m/>
    <m/>
    <m/>
    <m/>
    <m/>
    <m/>
    <m/>
    <n v="33"/>
    <m/>
    <n v="3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9"/>
    <x v="12"/>
    <d v="2021-01-13T14:50:41"/>
    <n v="4"/>
    <m/>
    <n v="0"/>
    <n v="0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9"/>
    <x v="13"/>
    <d v="2021-01-13T14:50:41"/>
    <n v="4"/>
    <n v="2"/>
    <n v="0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9"/>
    <x v="14"/>
    <d v="2021-01-13T14:50:41"/>
    <n v="2"/>
    <n v="0"/>
    <n v="0"/>
    <n v="0"/>
    <n v="1"/>
    <n v="0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9"/>
    <x v="16"/>
    <d v="2021-01-13T14:50:41"/>
    <n v="289"/>
    <n v="0"/>
    <n v="3"/>
    <n v="44"/>
    <n v="33"/>
    <n v="58"/>
    <n v="50"/>
    <n v="50"/>
    <n v="33"/>
    <m/>
    <n v="1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9"/>
    <x v="18"/>
    <d v="2021-01-13T14:50:41"/>
    <n v="48"/>
    <n v="2"/>
    <n v="7"/>
    <n v="48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9"/>
    <x v="19"/>
    <d v="2021-01-13T14:50:41"/>
    <n v="368"/>
    <n v="7"/>
    <n v="54"/>
    <n v="368"/>
    <n v="7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9"/>
    <x v="20"/>
    <d v="2021-01-13T14:50:41"/>
    <n v="368"/>
    <n v="3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499"/>
    <x v="21"/>
    <d v="2021-01-13T14:50:41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326"/>
    <x v="1"/>
    <d v="2021-01-14T12:45:4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326"/>
    <x v="49"/>
    <d v="2021-01-14T12:45:40"/>
    <n v="4.72"/>
    <n v="4.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326"/>
    <x v="3"/>
    <d v="2021-01-14T12:45:40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326"/>
    <x v="29"/>
    <d v="2021-01-14T12:45:40"/>
    <n v="1"/>
    <m/>
    <m/>
    <m/>
    <m/>
    <m/>
    <m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326"/>
    <x v="7"/>
    <d v="2021-01-14T12:45:40"/>
    <n v="122"/>
    <n v="4"/>
    <n v="7"/>
    <n v="42"/>
    <n v="66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326"/>
    <x v="50"/>
    <d v="2021-01-14T12:45:40"/>
    <n v="3.63"/>
    <n v="3.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326"/>
    <x v="9"/>
    <d v="2021-01-14T12:45:40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326"/>
    <x v="10"/>
    <d v="2021-01-14T12:45:40"/>
    <n v="214"/>
    <m/>
    <m/>
    <m/>
    <m/>
    <n v="44"/>
    <n v="74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326"/>
    <x v="24"/>
    <d v="2021-01-14T12:45:40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326"/>
    <x v="11"/>
    <d v="2021-01-14T12:45:40"/>
    <n v="44"/>
    <m/>
    <m/>
    <m/>
    <m/>
    <m/>
    <m/>
    <m/>
    <n v="13"/>
    <m/>
    <n v="2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326"/>
    <x v="12"/>
    <d v="2021-01-14T12:45:40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326"/>
    <x v="13"/>
    <d v="2021-01-14T12:45: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326"/>
    <x v="42"/>
    <d v="2021-01-14T12:45: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326"/>
    <x v="14"/>
    <d v="2021-01-14T12:45:40"/>
    <n v="5"/>
    <m/>
    <m/>
    <m/>
    <m/>
    <m/>
    <n v="2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326"/>
    <x v="16"/>
    <d v="2021-01-14T12:45:40"/>
    <n v="196"/>
    <n v="2"/>
    <n v="1"/>
    <n v="21"/>
    <n v="33"/>
    <n v="22"/>
    <n v="37"/>
    <n v="49"/>
    <n v="14"/>
    <m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326"/>
    <x v="17"/>
    <d v="2021-01-14T12:45:40"/>
    <n v="4"/>
    <m/>
    <m/>
    <n v="1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326"/>
    <x v="18"/>
    <d v="2021-01-14T12:45:40"/>
    <n v="11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326"/>
    <x v="19"/>
    <d v="2021-01-14T12:45:40"/>
    <n v="159"/>
    <m/>
    <n v="87"/>
    <n v="159"/>
    <m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326"/>
    <x v="20"/>
    <d v="2021-01-14T12:45:40"/>
    <n v="159"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3"/>
    <s v="105326"/>
    <x v="21"/>
    <d v="2021-01-14T12:45:40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309"/>
    <x v="7"/>
    <d v="2021-01-14T12:48:58"/>
    <n v="90"/>
    <n v="6"/>
    <n v="2"/>
    <n v="4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309"/>
    <x v="10"/>
    <d v="2021-01-14T12:48:58"/>
    <n v="236"/>
    <m/>
    <m/>
    <m/>
    <m/>
    <n v="56"/>
    <n v="88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309"/>
    <x v="24"/>
    <d v="2021-01-14T12:48:5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309"/>
    <x v="11"/>
    <d v="2021-01-14T12:48:58"/>
    <n v="40"/>
    <m/>
    <m/>
    <m/>
    <m/>
    <m/>
    <m/>
    <m/>
    <n v="20"/>
    <m/>
    <n v="1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309"/>
    <x v="14"/>
    <d v="2021-01-14T12:48:58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309"/>
    <x v="16"/>
    <d v="2021-01-14T12:48:58"/>
    <n v="195"/>
    <n v="4"/>
    <n v="1"/>
    <n v="20"/>
    <n v="21"/>
    <n v="28"/>
    <n v="44"/>
    <n v="46"/>
    <n v="20"/>
    <m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309"/>
    <x v="25"/>
    <d v="2021-01-14T12:48:58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50"/>
    <x v="19"/>
    <d v="2021-01-14T13:07:42"/>
    <n v="213"/>
    <m/>
    <n v="2"/>
    <n v="21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50"/>
    <x v="20"/>
    <d v="2021-01-14T13:07:42"/>
    <n v="213"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50"/>
    <x v="21"/>
    <d v="2021-01-14T13:07:42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50"/>
    <x v="35"/>
    <d v="2021-01-14T13:07:4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50"/>
    <x v="36"/>
    <d v="2021-01-14T13:07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51"/>
    <x v="10"/>
    <d v="2021-01-14T13:08:0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51"/>
    <x v="16"/>
    <d v="2021-01-14T13:08:05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51"/>
    <x v="18"/>
    <d v="2021-01-14T13:08:05"/>
    <n v="10"/>
    <n v="1"/>
    <n v="1"/>
    <n v="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51"/>
    <x v="19"/>
    <d v="2021-01-14T13:08:05"/>
    <n v="71"/>
    <n v="2"/>
    <n v="11"/>
    <n v="71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51"/>
    <x v="20"/>
    <d v="2021-01-14T13:08:05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51"/>
    <x v="21"/>
    <d v="2021-01-14T13:08:0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2"/>
    <x v="10"/>
    <d v="2021-01-14T13:08:35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2"/>
    <x v="14"/>
    <d v="2021-01-14T13:08:35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2"/>
    <x v="18"/>
    <d v="2021-01-14T13:08:35"/>
    <n v="7"/>
    <n v="80"/>
    <n v="0"/>
    <n v="7"/>
    <n v="8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2"/>
    <x v="19"/>
    <d v="2021-01-14T13:08:35"/>
    <n v="91"/>
    <n v="80"/>
    <n v="13"/>
    <n v="91"/>
    <n v="8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2"/>
    <x v="20"/>
    <d v="2021-01-14T13:08:35"/>
    <n v="91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2"/>
    <x v="21"/>
    <d v="2021-01-14T13:08:3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3"/>
    <x v="10"/>
    <d v="2021-01-14T14:11:39"/>
    <n v="5"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3"/>
    <x v="16"/>
    <d v="2021-01-14T14:11:39"/>
    <n v="3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3"/>
    <x v="18"/>
    <d v="2021-01-14T14:11:3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3"/>
    <x v="19"/>
    <d v="2021-01-14T14:11:39"/>
    <n v="33"/>
    <m/>
    <m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3"/>
    <x v="20"/>
    <d v="2021-01-14T14:11:39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3"/>
    <x v="21"/>
    <d v="2021-01-14T14:11:3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4"/>
    <x v="6"/>
    <d v="2021-01-14T14:12:14"/>
    <n v="3267"/>
    <m/>
    <m/>
    <n v="3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93"/>
    <x v="10"/>
    <d v="2021-01-14T14:13:0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93"/>
    <x v="16"/>
    <d v="2021-01-14T14:13:08"/>
    <n v="2"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93"/>
    <x v="18"/>
    <d v="2021-01-14T14:13:08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93"/>
    <x v="19"/>
    <d v="2021-01-14T14:13:08"/>
    <n v="27"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93"/>
    <x v="20"/>
    <d v="2021-01-14T14:13:08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93"/>
    <x v="21"/>
    <d v="2021-01-14T14:13:0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97"/>
    <x v="18"/>
    <d v="2021-01-14T14:13:28"/>
    <n v="5"/>
    <n v="0"/>
    <n v="0"/>
    <n v="5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97"/>
    <x v="19"/>
    <d v="2021-01-14T14:13:28"/>
    <n v="21"/>
    <n v="0"/>
    <n v="1"/>
    <n v="2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309"/>
    <x v="18"/>
    <d v="2021-01-14T12:48:58"/>
    <n v="32"/>
    <m/>
    <n v="12"/>
    <n v="3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309"/>
    <x v="19"/>
    <d v="2021-01-14T12:48:58"/>
    <n v="282"/>
    <n v="3"/>
    <n v="135"/>
    <n v="282"/>
    <n v="3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309"/>
    <x v="20"/>
    <d v="2021-01-14T12:48:58"/>
    <n v="282"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309"/>
    <x v="21"/>
    <d v="2021-01-14T12:48:58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50"/>
    <x v="7"/>
    <d v="2021-01-14T13:07:42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50"/>
    <x v="10"/>
    <d v="2021-01-14T13:07:42"/>
    <n v="36"/>
    <m/>
    <m/>
    <m/>
    <m/>
    <n v="8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50"/>
    <x v="16"/>
    <d v="2021-01-14T13:07:42"/>
    <n v="21"/>
    <m/>
    <m/>
    <m/>
    <n v="3"/>
    <n v="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50"/>
    <x v="18"/>
    <d v="2021-01-14T13:07:42"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97"/>
    <x v="20"/>
    <d v="2021-01-14T14:13:2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97"/>
    <x v="21"/>
    <d v="2021-01-14T14:13:2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98"/>
    <x v="10"/>
    <d v="2021-01-14T14:13:4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98"/>
    <x v="16"/>
    <d v="2021-01-14T14:13:49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98"/>
    <x v="25"/>
    <d v="2021-01-14T14:13:4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98"/>
    <x v="26"/>
    <d v="2021-01-14T14:13:49"/>
    <n v="7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98"/>
    <x v="27"/>
    <d v="2021-01-14T14:13:4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98"/>
    <x v="18"/>
    <d v="2021-01-14T14:13:4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98"/>
    <x v="19"/>
    <d v="2021-01-14T14:13:49"/>
    <n v="13"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98"/>
    <x v="20"/>
    <d v="2021-01-14T14:13:49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98"/>
    <x v="21"/>
    <d v="2021-01-14T14:13:4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0"/>
    <x v="7"/>
    <d v="2021-01-18T09:14:4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0"/>
    <x v="9"/>
    <d v="2021-01-18T09:14:40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0"/>
    <x v="10"/>
    <d v="2021-01-18T09:14:40"/>
    <n v="10"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0"/>
    <x v="11"/>
    <d v="2021-01-18T09:14:4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0"/>
    <x v="12"/>
    <d v="2021-01-18T09:14:40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0"/>
    <x v="14"/>
    <d v="2021-01-18T09:14:40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0"/>
    <x v="16"/>
    <d v="2021-01-18T09:14:40"/>
    <n v="7"/>
    <m/>
    <m/>
    <m/>
    <n v="1"/>
    <n v="1"/>
    <n v="4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0"/>
    <x v="25"/>
    <d v="2021-01-18T09:14:4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0"/>
    <x v="37"/>
    <d v="2021-01-18T09:14:4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0"/>
    <x v="18"/>
    <d v="2021-01-18T09:14:4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0"/>
    <x v="19"/>
    <d v="2021-01-18T09:14:40"/>
    <n v="37"/>
    <n v="0"/>
    <n v="0"/>
    <n v="3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0"/>
    <x v="20"/>
    <d v="2021-01-18T09:14:40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0"/>
    <x v="21"/>
    <d v="2021-01-18T09:14:4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30"/>
    <d v="2021-01-18T09:17:49"/>
    <n v="9.1999999999999993"/>
    <n v="0"/>
    <n v="0"/>
    <n v="9.199999999999999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31"/>
    <d v="2021-01-18T09:17:49"/>
    <n v="16.399999999999999"/>
    <n v="0"/>
    <n v="0"/>
    <n v="11.6"/>
    <n v="4.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0"/>
    <d v="2021-01-18T09:17:49"/>
    <n v="9.1999999999999993"/>
    <n v="0"/>
    <n v="0"/>
    <n v="0"/>
    <n v="5.6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1"/>
    <d v="2021-01-18T09:17:49"/>
    <n v="2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28"/>
    <d v="2021-01-18T09:17:49"/>
    <n v="3.6"/>
    <n v="0"/>
    <n v="3.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3"/>
    <d v="2021-01-18T09:17:49"/>
    <n v="8"/>
    <m/>
    <m/>
    <m/>
    <m/>
    <n v="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22"/>
    <d v="2021-01-18T09:17:49"/>
    <n v="10"/>
    <m/>
    <m/>
    <m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5"/>
    <d v="2021-01-18T09:17:49"/>
    <n v="10.8"/>
    <m/>
    <m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6"/>
    <d v="2021-01-18T09:17:49"/>
    <n v="3.99"/>
    <n v="0"/>
    <n v="3.9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23"/>
    <d v="2021-01-18T09:17:49"/>
    <n v="8"/>
    <n v="0"/>
    <n v="0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32"/>
    <d v="2021-01-18T09:17:49"/>
    <n v="7"/>
    <n v="0"/>
    <n v="0"/>
    <n v="6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7"/>
    <d v="2021-01-18T09:17:49"/>
    <n v="266"/>
    <n v="0"/>
    <n v="0"/>
    <n v="120"/>
    <n v="144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8"/>
    <d v="2021-01-18T09:17:49"/>
    <n v="4"/>
    <n v="0"/>
    <n v="1"/>
    <n v="0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9"/>
    <d v="2021-01-18T09:17:49"/>
    <n v="12"/>
    <m/>
    <m/>
    <m/>
    <m/>
    <n v="8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10"/>
    <d v="2021-01-18T09:17:49"/>
    <n v="473"/>
    <m/>
    <m/>
    <m/>
    <m/>
    <n v="110"/>
    <n v="218"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11"/>
    <d v="2021-01-18T09:17:49"/>
    <n v="152"/>
    <m/>
    <m/>
    <m/>
    <m/>
    <m/>
    <m/>
    <m/>
    <n v="80"/>
    <m/>
    <n v="7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12"/>
    <d v="2021-01-18T09:17:49"/>
    <n v="18"/>
    <m/>
    <n v="0"/>
    <n v="4"/>
    <n v="2"/>
    <n v="8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13"/>
    <d v="2021-01-18T09:17:49"/>
    <n v="9"/>
    <n v="0"/>
    <n v="1"/>
    <n v="3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14"/>
    <d v="2021-01-18T09:17:49"/>
    <n v="9"/>
    <n v="0"/>
    <n v="0"/>
    <n v="2"/>
    <n v="1"/>
    <n v="4"/>
    <n v="2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16"/>
    <d v="2021-01-18T09:17:49"/>
    <n v="486"/>
    <n v="0"/>
    <n v="0"/>
    <n v="60"/>
    <n v="72"/>
    <n v="55"/>
    <n v="109"/>
    <n v="74"/>
    <n v="80"/>
    <m/>
    <n v="3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17"/>
    <d v="2021-01-18T09:17:49"/>
    <n v="5"/>
    <n v="0"/>
    <n v="0"/>
    <n v="0"/>
    <n v="1"/>
    <n v="0"/>
    <n v="2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25"/>
    <d v="2021-01-18T09:17:49"/>
    <n v="4"/>
    <n v="0"/>
    <n v="7"/>
    <n v="4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37"/>
    <d v="2021-01-18T09:17:49"/>
    <n v="3"/>
    <n v="0"/>
    <n v="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18"/>
    <d v="2021-01-18T09:17:49"/>
    <n v="47"/>
    <n v="1"/>
    <n v="39"/>
    <n v="47"/>
    <n v="1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19"/>
    <d v="2021-01-18T09:17:49"/>
    <n v="153"/>
    <n v="6"/>
    <n v="128"/>
    <n v="153"/>
    <n v="6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20"/>
    <d v="2021-01-18T09:17:49"/>
    <n v="153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8"/>
    <s v="200607"/>
    <x v="21"/>
    <d v="2021-01-18T09:17:49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5"/>
    <x v="22"/>
    <d v="2021-01-18T09:20:4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5"/>
    <x v="7"/>
    <d v="2021-01-18T09:20:45"/>
    <n v="10"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5"/>
    <x v="9"/>
    <d v="2021-01-18T09:20:45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5"/>
    <x v="10"/>
    <d v="2021-01-18T09:20:45"/>
    <n v="28"/>
    <m/>
    <m/>
    <m/>
    <m/>
    <n v="8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5"/>
    <x v="11"/>
    <d v="2021-01-18T09:20:45"/>
    <n v="18"/>
    <m/>
    <m/>
    <m/>
    <m/>
    <m/>
    <m/>
    <m/>
    <n v="6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4"/>
    <x v="7"/>
    <d v="2021-01-14T14:12:14"/>
    <n v="8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4"/>
    <x v="10"/>
    <d v="2021-01-14T14:12:14"/>
    <n v="25"/>
    <m/>
    <m/>
    <m/>
    <m/>
    <n v="2"/>
    <n v="1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4"/>
    <x v="13"/>
    <d v="2021-01-14T14:12:1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4"/>
    <x v="16"/>
    <d v="2021-01-14T14:12:14"/>
    <n v="17"/>
    <m/>
    <m/>
    <n v="3"/>
    <n v="1"/>
    <n v="1"/>
    <n v="7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4"/>
    <x v="25"/>
    <d v="2021-01-14T14:12:1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4"/>
    <x v="18"/>
    <d v="2021-01-14T14:12:1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4"/>
    <x v="19"/>
    <d v="2021-01-14T14:12:14"/>
    <n v="55"/>
    <m/>
    <m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4"/>
    <x v="20"/>
    <d v="2021-01-14T14:12:14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4"/>
    <x v="21"/>
    <d v="2021-01-14T14:12:1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8"/>
    <x v="10"/>
    <d v="2021-01-14T14:12:3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8"/>
    <x v="16"/>
    <d v="2021-01-14T14:12:39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8"/>
    <x v="18"/>
    <d v="2021-01-14T14:12:39"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8"/>
    <x v="19"/>
    <d v="2021-01-14T14:12:39"/>
    <n v="23"/>
    <m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8"/>
    <x v="20"/>
    <d v="2021-01-14T14:12:39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88"/>
    <x v="21"/>
    <d v="2021-01-14T14:12:3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9"/>
    <s v="105493"/>
    <x v="7"/>
    <d v="2021-01-14T14:13:0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5"/>
    <x v="12"/>
    <d v="2021-01-18T09:20:45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5"/>
    <x v="13"/>
    <d v="2021-01-18T09:20:4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5"/>
    <x v="14"/>
    <d v="2021-01-18T09:20:45"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5"/>
    <x v="16"/>
    <d v="2021-01-18T09:20:45"/>
    <n v="31"/>
    <m/>
    <m/>
    <n v="3"/>
    <n v="2"/>
    <n v="4"/>
    <n v="4"/>
    <n v="6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5"/>
    <x v="18"/>
    <d v="2021-01-18T09:20:4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5"/>
    <x v="19"/>
    <d v="2021-01-18T09:20:45"/>
    <n v="84"/>
    <m/>
    <n v="52"/>
    <n v="84"/>
    <m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5"/>
    <x v="20"/>
    <d v="2021-01-18T09:20:45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7"/>
    <s v="105435"/>
    <x v="21"/>
    <d v="2021-01-18T09:20:4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30"/>
    <d v="2021-01-18T09:21:14"/>
    <n v="6.9"/>
    <m/>
    <m/>
    <n v="4.5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31"/>
    <d v="2021-01-18T09:21:14"/>
    <n v="3.6"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0"/>
    <d v="2021-01-18T09:21:14"/>
    <n v="10.8"/>
    <m/>
    <m/>
    <m/>
    <n v="8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1"/>
    <d v="2021-01-18T09:21:14"/>
    <n v="9"/>
    <n v="1"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28"/>
    <d v="2021-01-18T09:21:14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3"/>
    <d v="2021-01-18T09:21:14"/>
    <n v="14"/>
    <m/>
    <m/>
    <m/>
    <m/>
    <n v="4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29"/>
    <d v="2021-01-18T09:21:14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5"/>
    <d v="2021-01-18T09:21:14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6"/>
    <d v="2021-01-18T09:21:14"/>
    <n v="12.34"/>
    <n v="5.45"/>
    <n v="3.99"/>
    <n v="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23"/>
    <d v="2021-01-18T09:21:14"/>
    <n v="14"/>
    <m/>
    <n v="6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32"/>
    <d v="2021-01-18T09:21:14"/>
    <n v="3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7"/>
    <d v="2021-01-18T09:21:14"/>
    <n v="240"/>
    <n v="2"/>
    <n v="6"/>
    <n v="100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39"/>
    <d v="2021-01-18T09:21:1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8"/>
    <d v="2021-01-18T09:21:14"/>
    <n v="5"/>
    <m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9"/>
    <d v="2021-01-18T09:21:14"/>
    <n v="16"/>
    <m/>
    <m/>
    <m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10"/>
    <d v="2021-01-18T09:21:14"/>
    <n v="585"/>
    <m/>
    <m/>
    <m/>
    <m/>
    <n v="118"/>
    <n v="248"/>
    <n v="2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24"/>
    <d v="2021-01-18T09:21:14"/>
    <n v="5"/>
    <m/>
    <m/>
    <m/>
    <m/>
    <m/>
    <m/>
    <m/>
    <m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11"/>
    <d v="2021-01-18T09:21:14"/>
    <n v="130"/>
    <m/>
    <m/>
    <m/>
    <m/>
    <m/>
    <m/>
    <m/>
    <n v="48"/>
    <m/>
    <n v="8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12"/>
    <d v="2021-01-18T09:21:14"/>
    <n v="22"/>
    <m/>
    <m/>
    <n v="4"/>
    <n v="2"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13"/>
    <d v="2021-01-18T09:21:14"/>
    <n v="5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14"/>
    <d v="2021-01-18T09:21:14"/>
    <n v="15"/>
    <m/>
    <n v="2"/>
    <n v="2"/>
    <n v="1"/>
    <n v="1"/>
    <n v="5"/>
    <n v="2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16"/>
    <d v="2021-01-18T09:21:14"/>
    <n v="505"/>
    <n v="1"/>
    <n v="3"/>
    <n v="50"/>
    <n v="66"/>
    <n v="59"/>
    <n v="124"/>
    <n v="112"/>
    <n v="48"/>
    <m/>
    <n v="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17"/>
    <d v="2021-01-18T09:21:14"/>
    <n v="14"/>
    <n v="1"/>
    <m/>
    <n v="1"/>
    <n v="3"/>
    <n v="2"/>
    <n v="2"/>
    <n v="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18"/>
    <d v="2021-01-18T09:21:14"/>
    <n v="19"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19"/>
    <d v="2021-01-18T09:21:14"/>
    <n v="523"/>
    <n v="3"/>
    <n v="213"/>
    <n v="523"/>
    <n v="3"/>
    <n v="2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20"/>
    <d v="2021-01-18T09:21:14"/>
    <n v="523"/>
    <n v="5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0"/>
    <x v="12"/>
    <s v="200569"/>
    <x v="21"/>
    <d v="2021-01-18T09:21:14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2"/>
    <m/>
    <m/>
    <x v="19"/>
    <m/>
    <x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88DFE2B-36FC-4890-B726-A7964487A49F}" name="TablaDinámica1" cacheId="15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4:AX57" firstHeaderRow="0" firstDataRow="1" firstDataCol="1" rowPageCount="2" colPageCount="1"/>
  <pivotFields count="57">
    <pivotField axis="axisPage" showAll="0">
      <items count="14">
        <item x="0"/>
        <item x="2"/>
        <item x="1"/>
        <item x="3"/>
        <item x="4"/>
        <item x="5"/>
        <item x="6"/>
        <item x="8"/>
        <item x="9"/>
        <item x="7"/>
        <item x="10"/>
        <item x="11"/>
        <item x="12"/>
        <item t="default"/>
      </items>
    </pivotField>
    <pivotField showAll="0"/>
    <pivotField showAll="0"/>
    <pivotField axis="axisPage" showAll="0">
      <items count="21">
        <item x="5"/>
        <item x="18"/>
        <item x="11"/>
        <item x="6"/>
        <item x="16"/>
        <item x="13"/>
        <item x="9"/>
        <item x="17"/>
        <item x="15"/>
        <item x="12"/>
        <item x="14"/>
        <item x="7"/>
        <item x="8"/>
        <item x="10"/>
        <item x="0"/>
        <item x="1"/>
        <item x="2"/>
        <item x="3"/>
        <item x="4"/>
        <item x="19"/>
        <item t="default"/>
      </items>
    </pivotField>
    <pivotField showAll="0"/>
    <pivotField axis="axisRow" showAll="0">
      <items count="53">
        <item x="7"/>
        <item x="10"/>
        <item x="23"/>
        <item x="9"/>
        <item x="12"/>
        <item x="1"/>
        <item x="3"/>
        <item x="38"/>
        <item x="2"/>
        <item x="4"/>
        <item x="6"/>
        <item x="5"/>
        <item x="41"/>
        <item x="45"/>
        <item x="16"/>
        <item x="14"/>
        <item x="13"/>
        <item x="17"/>
        <item x="15"/>
        <item x="42"/>
        <item x="40"/>
        <item x="44"/>
        <item x="22"/>
        <item x="43"/>
        <item x="11"/>
        <item x="24"/>
        <item x="29"/>
        <item x="39"/>
        <item x="50"/>
        <item x="0"/>
        <item x="28"/>
        <item x="8"/>
        <item x="49"/>
        <item x="47"/>
        <item x="30"/>
        <item x="31"/>
        <item x="32"/>
        <item x="34"/>
        <item x="20"/>
        <item x="27"/>
        <item x="36"/>
        <item x="33"/>
        <item x="19"/>
        <item x="26"/>
        <item x="35"/>
        <item x="25"/>
        <item x="21"/>
        <item x="18"/>
        <item x="37"/>
        <item x="48"/>
        <item x="46"/>
        <item x="51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</pivotFields>
  <rowFields count="1">
    <field x="5"/>
  </rowFields>
  <rowItems count="5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 t="grand">
      <x/>
    </i>
  </rowItems>
  <colFields count="1">
    <field x="-2"/>
  </colFields>
  <colItems count="49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  <i i="16">
      <x v="16"/>
    </i>
    <i i="17">
      <x v="17"/>
    </i>
    <i i="18">
      <x v="18"/>
    </i>
    <i i="19">
      <x v="19"/>
    </i>
    <i i="20">
      <x v="20"/>
    </i>
    <i i="21">
      <x v="21"/>
    </i>
    <i i="22">
      <x v="22"/>
    </i>
    <i i="23">
      <x v="23"/>
    </i>
    <i i="24">
      <x v="24"/>
    </i>
    <i i="25">
      <x v="25"/>
    </i>
    <i i="26">
      <x v="26"/>
    </i>
    <i i="27">
      <x v="27"/>
    </i>
    <i i="28">
      <x v="28"/>
    </i>
    <i i="29">
      <x v="29"/>
    </i>
    <i i="30">
      <x v="30"/>
    </i>
    <i i="31">
      <x v="31"/>
    </i>
    <i i="32">
      <x v="32"/>
    </i>
    <i i="33">
      <x v="33"/>
    </i>
    <i i="34">
      <x v="34"/>
    </i>
    <i i="35">
      <x v="35"/>
    </i>
    <i i="36">
      <x v="36"/>
    </i>
    <i i="37">
      <x v="37"/>
    </i>
    <i i="38">
      <x v="38"/>
    </i>
    <i i="39">
      <x v="39"/>
    </i>
    <i i="40">
      <x v="40"/>
    </i>
    <i i="41">
      <x v="41"/>
    </i>
    <i i="42">
      <x v="42"/>
    </i>
    <i i="43">
      <x v="43"/>
    </i>
    <i i="44">
      <x v="44"/>
    </i>
    <i i="45">
      <x v="45"/>
    </i>
    <i i="46">
      <x v="46"/>
    </i>
    <i i="47">
      <x v="47"/>
    </i>
    <i i="48">
      <x v="48"/>
    </i>
  </colItems>
  <pageFields count="2">
    <pageField fld="0" hier="-1"/>
    <pageField fld="3" hier="-1"/>
  </pageFields>
  <dataFields count="49">
    <dataField name="Suma de Col01" fld="7" baseField="0" baseItem="0"/>
    <dataField name="Suma de Col02" fld="8" baseField="0" baseItem="0"/>
    <dataField name="Suma de Col03" fld="9" baseField="0" baseItem="0"/>
    <dataField name="Suma de Col04" fld="10" baseField="0" baseItem="0"/>
    <dataField name="Suma de Col05" fld="11" baseField="0" baseItem="0"/>
    <dataField name="Suma de Col06" fld="12" baseField="0" baseItem="0"/>
    <dataField name="Suma de Col07" fld="13" baseField="0" baseItem="0"/>
    <dataField name="Suma de Col08" fld="14" baseField="0" baseItem="0"/>
    <dataField name="Suma de Col09" fld="15" baseField="0" baseItem="0"/>
    <dataField name="Suma de Col10" fld="16" baseField="0" baseItem="0"/>
    <dataField name="Suma de Col11" fld="17" baseField="0" baseItem="0"/>
    <dataField name="Suma de Col12" fld="18" baseField="0" baseItem="0"/>
    <dataField name="Suma de Col13" fld="19" baseField="0" baseItem="0"/>
    <dataField name="Cuenta de Col14" fld="20" subtotal="count" baseField="0" baseItem="0"/>
    <dataField name="Cuenta de Col15" fld="21" subtotal="count" baseField="0" baseItem="0"/>
    <dataField name="Cuenta de Col16" fld="22" subtotal="count" baseField="0" baseItem="0"/>
    <dataField name="Cuenta de Col17" fld="23" subtotal="count" baseField="0" baseItem="0"/>
    <dataField name="Cuenta de Col18" fld="24" subtotal="count" baseField="0" baseItem="0"/>
    <dataField name="Cuenta de Col19" fld="25" subtotal="count" baseField="0" baseItem="0"/>
    <dataField name="Cuenta de Col20" fld="26" subtotal="count" baseField="0" baseItem="0"/>
    <dataField name="Cuenta de Col21" fld="27" subtotal="count" baseField="0" baseItem="0"/>
    <dataField name="Cuenta de Col22" fld="28" subtotal="count" baseField="0" baseItem="0"/>
    <dataField name="Cuenta de Col23" fld="29" subtotal="count" baseField="0" baseItem="0"/>
    <dataField name="Cuenta de Col24" fld="30" subtotal="count" baseField="0" baseItem="0"/>
    <dataField name="Cuenta de Col25" fld="31" subtotal="count" baseField="0" baseItem="0"/>
    <dataField name="Cuenta de Col26" fld="32" subtotal="count" baseField="0" baseItem="0"/>
    <dataField name="Cuenta de Col27" fld="33" subtotal="count" baseField="0" baseItem="0"/>
    <dataField name="Cuenta de Col28" fld="34" subtotal="count" baseField="0" baseItem="0"/>
    <dataField name="Cuenta de Col29" fld="35" subtotal="count" baseField="0" baseItem="0"/>
    <dataField name="Cuenta de Col30" fld="36" subtotal="count" baseField="0" baseItem="0"/>
    <dataField name="Cuenta de Col31" fld="37" subtotal="count" baseField="0" baseItem="0"/>
    <dataField name="Cuenta de Col32" fld="38" subtotal="count" baseField="0" baseItem="0"/>
    <dataField name="Cuenta de Col33" fld="39" subtotal="count" baseField="0" baseItem="0"/>
    <dataField name="Cuenta de Col34" fld="40" subtotal="count" baseField="0" baseItem="0"/>
    <dataField name="Cuenta de Col35" fld="41" subtotal="count" baseField="0" baseItem="0"/>
    <dataField name="Cuenta de Col36" fld="42" subtotal="count" baseField="0" baseItem="0"/>
    <dataField name="Cuenta de Col37" fld="43" subtotal="count" baseField="0" baseItem="0"/>
    <dataField name="Cuenta de Col38" fld="44" subtotal="count" baseField="0" baseItem="0"/>
    <dataField name="Cuenta de Col39" fld="45" subtotal="count" baseField="0" baseItem="0"/>
    <dataField name="Cuenta de Col40" fld="46" subtotal="count" baseField="0" baseItem="0"/>
    <dataField name="Cuenta de Col41" fld="47" subtotal="count" baseField="0" baseItem="0"/>
    <dataField name="Cuenta de col42" fld="48" subtotal="count" baseField="0" baseItem="0"/>
    <dataField name="Cuenta de col43" fld="49" subtotal="count" baseField="0" baseItem="0"/>
    <dataField name="Cuenta de col44" fld="50" subtotal="count" baseField="0" baseItem="0"/>
    <dataField name="Cuenta de col45" fld="51" subtotal="count" baseField="0" baseItem="0"/>
    <dataField name="Cuenta de col46" fld="52" subtotal="count" baseField="0" baseItem="0"/>
    <dataField name="Cuenta de col47" fld="53" subtotal="count" baseField="0" baseItem="0"/>
    <dataField name="Cuenta de col48" fld="54" subtotal="count" baseField="0" baseItem="0"/>
    <dataField name="Cuenta de col49" fld="55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6DD9A-4664-49EC-8407-D7280D0EA248}">
  <dimension ref="A1:AX57"/>
  <sheetViews>
    <sheetView showGridLines="0" workbookViewId="0"/>
  </sheetViews>
  <sheetFormatPr baseColWidth="10" defaultRowHeight="15" x14ac:dyDescent="0.25"/>
  <cols>
    <col min="1" max="1" width="17.5703125" bestFit="1" customWidth="1"/>
    <col min="2" max="14" width="13.85546875" bestFit="1" customWidth="1"/>
    <col min="15" max="42" width="15.28515625" bestFit="1" customWidth="1"/>
    <col min="43" max="50" width="15" bestFit="1" customWidth="1"/>
  </cols>
  <sheetData>
    <row r="1" spans="1:50" x14ac:dyDescent="0.25">
      <c r="A1" s="361" t="s">
        <v>136</v>
      </c>
      <c r="B1" s="362" t="s">
        <v>158</v>
      </c>
    </row>
    <row r="2" spans="1:50" x14ac:dyDescent="0.25">
      <c r="A2" s="361" t="s">
        <v>157</v>
      </c>
      <c r="B2" s="362" t="s">
        <v>158</v>
      </c>
    </row>
    <row r="4" spans="1:50" hidden="1" x14ac:dyDescent="0.25">
      <c r="A4" s="351" t="s">
        <v>159</v>
      </c>
      <c r="B4" t="s">
        <v>162</v>
      </c>
      <c r="C4" t="s">
        <v>163</v>
      </c>
      <c r="D4" t="s">
        <v>164</v>
      </c>
      <c r="E4" t="s">
        <v>165</v>
      </c>
      <c r="F4" t="s">
        <v>166</v>
      </c>
      <c r="G4" t="s">
        <v>167</v>
      </c>
      <c r="H4" t="s">
        <v>168</v>
      </c>
      <c r="I4" t="s">
        <v>169</v>
      </c>
      <c r="J4" t="s">
        <v>170</v>
      </c>
      <c r="K4" t="s">
        <v>171</v>
      </c>
      <c r="L4" t="s">
        <v>172</v>
      </c>
      <c r="M4" t="s">
        <v>173</v>
      </c>
      <c r="N4" t="s">
        <v>174</v>
      </c>
      <c r="O4" t="s">
        <v>175</v>
      </c>
      <c r="P4" t="s">
        <v>176</v>
      </c>
      <c r="Q4" t="s">
        <v>177</v>
      </c>
      <c r="R4" t="s">
        <v>178</v>
      </c>
      <c r="S4" t="s">
        <v>179</v>
      </c>
      <c r="T4" t="s">
        <v>180</v>
      </c>
      <c r="U4" t="s">
        <v>181</v>
      </c>
      <c r="V4" t="s">
        <v>182</v>
      </c>
      <c r="W4" t="s">
        <v>183</v>
      </c>
      <c r="X4" t="s">
        <v>184</v>
      </c>
      <c r="Y4" t="s">
        <v>185</v>
      </c>
      <c r="Z4" t="s">
        <v>186</v>
      </c>
      <c r="AA4" t="s">
        <v>187</v>
      </c>
      <c r="AB4" t="s">
        <v>188</v>
      </c>
      <c r="AC4" t="s">
        <v>189</v>
      </c>
      <c r="AD4" t="s">
        <v>190</v>
      </c>
      <c r="AE4" t="s">
        <v>191</v>
      </c>
      <c r="AF4" t="s">
        <v>192</v>
      </c>
      <c r="AG4" t="s">
        <v>193</v>
      </c>
      <c r="AH4" t="s">
        <v>194</v>
      </c>
      <c r="AI4" t="s">
        <v>195</v>
      </c>
      <c r="AJ4" t="s">
        <v>196</v>
      </c>
      <c r="AK4" t="s">
        <v>197</v>
      </c>
      <c r="AL4" t="s">
        <v>198</v>
      </c>
      <c r="AM4" t="s">
        <v>199</v>
      </c>
      <c r="AN4" t="s">
        <v>200</v>
      </c>
      <c r="AO4" t="s">
        <v>201</v>
      </c>
      <c r="AP4" t="s">
        <v>202</v>
      </c>
      <c r="AQ4" t="s">
        <v>203</v>
      </c>
      <c r="AR4" t="s">
        <v>204</v>
      </c>
      <c r="AS4" t="s">
        <v>205</v>
      </c>
      <c r="AT4" t="s">
        <v>206</v>
      </c>
      <c r="AU4" t="s">
        <v>207</v>
      </c>
      <c r="AV4" t="s">
        <v>208</v>
      </c>
      <c r="AW4" t="s">
        <v>209</v>
      </c>
      <c r="AX4" t="s">
        <v>210</v>
      </c>
    </row>
    <row r="5" spans="1:50" hidden="1" x14ac:dyDescent="0.25">
      <c r="A5" s="352" t="s">
        <v>20</v>
      </c>
      <c r="B5" s="353">
        <v>112092</v>
      </c>
      <c r="C5" s="353">
        <v>765</v>
      </c>
      <c r="D5" s="353">
        <v>2595</v>
      </c>
      <c r="E5" s="353">
        <v>53180</v>
      </c>
      <c r="F5" s="353">
        <v>55387</v>
      </c>
      <c r="G5" s="353">
        <v>27</v>
      </c>
      <c r="H5" s="353">
        <v>22</v>
      </c>
      <c r="I5" s="353">
        <v>30</v>
      </c>
      <c r="J5" s="353">
        <v>76</v>
      </c>
      <c r="K5" s="353"/>
      <c r="L5" s="353">
        <v>6</v>
      </c>
      <c r="M5" s="353">
        <v>4</v>
      </c>
      <c r="N5" s="353"/>
      <c r="O5" s="353"/>
      <c r="P5" s="353"/>
      <c r="Q5" s="353"/>
      <c r="R5" s="353"/>
      <c r="S5" s="353"/>
      <c r="T5" s="353"/>
      <c r="U5" s="353"/>
      <c r="V5" s="353"/>
      <c r="W5" s="353"/>
      <c r="X5" s="353"/>
      <c r="Y5" s="353"/>
      <c r="Z5" s="353"/>
      <c r="AA5" s="353"/>
      <c r="AB5" s="353"/>
      <c r="AC5" s="353"/>
      <c r="AD5" s="353"/>
      <c r="AE5" s="353"/>
      <c r="AF5" s="353"/>
      <c r="AG5" s="353"/>
      <c r="AH5" s="353"/>
      <c r="AI5" s="353"/>
      <c r="AJ5" s="353"/>
      <c r="AK5" s="353"/>
      <c r="AL5" s="353"/>
      <c r="AM5" s="353"/>
      <c r="AN5" s="353"/>
      <c r="AO5" s="353"/>
      <c r="AP5" s="353"/>
      <c r="AQ5" s="353"/>
      <c r="AR5" s="353"/>
      <c r="AS5" s="353"/>
      <c r="AT5" s="353"/>
      <c r="AU5" s="353"/>
      <c r="AV5" s="353"/>
      <c r="AW5" s="353"/>
      <c r="AX5" s="353"/>
    </row>
    <row r="6" spans="1:50" hidden="1" x14ac:dyDescent="0.25">
      <c r="A6" s="352" t="s">
        <v>23</v>
      </c>
      <c r="B6" s="353">
        <v>239538</v>
      </c>
      <c r="C6" s="353"/>
      <c r="D6" s="353"/>
      <c r="E6" s="353"/>
      <c r="F6" s="353"/>
      <c r="G6" s="353">
        <v>52092</v>
      </c>
      <c r="H6" s="353">
        <v>99729</v>
      </c>
      <c r="I6" s="353">
        <v>87717</v>
      </c>
      <c r="J6" s="353"/>
      <c r="K6" s="353"/>
      <c r="L6" s="353"/>
      <c r="M6" s="353"/>
      <c r="N6" s="353"/>
      <c r="O6" s="353"/>
      <c r="P6" s="353"/>
      <c r="Q6" s="353"/>
      <c r="R6" s="353"/>
      <c r="S6" s="353"/>
      <c r="T6" s="353"/>
      <c r="U6" s="353"/>
      <c r="V6" s="353"/>
      <c r="W6" s="353"/>
      <c r="X6" s="353"/>
      <c r="Y6" s="353"/>
      <c r="Z6" s="353"/>
      <c r="AA6" s="353"/>
      <c r="AB6" s="353"/>
      <c r="AC6" s="353"/>
      <c r="AD6" s="353"/>
      <c r="AE6" s="353"/>
      <c r="AF6" s="353"/>
      <c r="AG6" s="353"/>
      <c r="AH6" s="353"/>
      <c r="AI6" s="353"/>
      <c r="AJ6" s="353"/>
      <c r="AK6" s="353"/>
      <c r="AL6" s="353"/>
      <c r="AM6" s="353"/>
      <c r="AN6" s="353"/>
      <c r="AO6" s="353"/>
      <c r="AP6" s="353"/>
      <c r="AQ6" s="353"/>
      <c r="AR6" s="353"/>
      <c r="AS6" s="353"/>
      <c r="AT6" s="353"/>
      <c r="AU6" s="353"/>
      <c r="AV6" s="353"/>
      <c r="AW6" s="353"/>
      <c r="AX6" s="353"/>
    </row>
    <row r="7" spans="1:50" hidden="1" x14ac:dyDescent="0.25">
      <c r="A7" s="352" t="s">
        <v>28</v>
      </c>
      <c r="B7" s="353">
        <v>3622</v>
      </c>
      <c r="C7" s="353">
        <v>57</v>
      </c>
      <c r="D7" s="353">
        <v>311</v>
      </c>
      <c r="E7" s="353">
        <v>1956</v>
      </c>
      <c r="F7" s="353">
        <v>1289</v>
      </c>
      <c r="G7" s="353">
        <v>2</v>
      </c>
      <c r="H7" s="353"/>
      <c r="I7" s="353"/>
      <c r="J7" s="353">
        <v>1</v>
      </c>
      <c r="K7" s="353">
        <v>6</v>
      </c>
      <c r="L7" s="353"/>
      <c r="M7" s="353"/>
      <c r="N7" s="353"/>
      <c r="O7" s="353"/>
      <c r="P7" s="353"/>
      <c r="Q7" s="353"/>
      <c r="R7" s="353"/>
      <c r="S7" s="353"/>
      <c r="T7" s="353"/>
      <c r="U7" s="353"/>
      <c r="V7" s="353"/>
      <c r="W7" s="353"/>
      <c r="X7" s="353"/>
      <c r="Y7" s="353"/>
      <c r="Z7" s="353"/>
      <c r="AA7" s="353"/>
      <c r="AB7" s="353"/>
      <c r="AC7" s="353"/>
      <c r="AD7" s="353"/>
      <c r="AE7" s="353"/>
      <c r="AF7" s="353"/>
      <c r="AG7" s="353"/>
      <c r="AH7" s="353"/>
      <c r="AI7" s="353"/>
      <c r="AJ7" s="353"/>
      <c r="AK7" s="353"/>
      <c r="AL7" s="353"/>
      <c r="AM7" s="353"/>
      <c r="AN7" s="353"/>
      <c r="AO7" s="353"/>
      <c r="AP7" s="353"/>
      <c r="AQ7" s="353"/>
      <c r="AR7" s="353"/>
      <c r="AS7" s="353"/>
      <c r="AT7" s="353"/>
      <c r="AU7" s="353"/>
      <c r="AV7" s="353"/>
      <c r="AW7" s="353"/>
      <c r="AX7" s="353"/>
    </row>
    <row r="8" spans="1:50" hidden="1" x14ac:dyDescent="0.25">
      <c r="A8" s="352" t="s">
        <v>30</v>
      </c>
      <c r="B8" s="353">
        <v>6077</v>
      </c>
      <c r="C8" s="353"/>
      <c r="D8" s="353"/>
      <c r="E8" s="353"/>
      <c r="F8" s="353"/>
      <c r="G8" s="353">
        <v>986</v>
      </c>
      <c r="H8" s="353">
        <v>2804</v>
      </c>
      <c r="I8" s="353">
        <v>2287</v>
      </c>
      <c r="J8" s="353"/>
      <c r="K8" s="353"/>
      <c r="L8" s="353"/>
      <c r="M8" s="353"/>
      <c r="N8" s="353"/>
      <c r="O8" s="353"/>
      <c r="P8" s="353"/>
      <c r="Q8" s="353"/>
      <c r="R8" s="353"/>
      <c r="S8" s="353"/>
      <c r="T8" s="353"/>
      <c r="U8" s="353"/>
      <c r="V8" s="353"/>
      <c r="W8" s="353"/>
      <c r="X8" s="353"/>
      <c r="Y8" s="353"/>
      <c r="Z8" s="353"/>
      <c r="AA8" s="353"/>
      <c r="AB8" s="353"/>
      <c r="AC8" s="353"/>
      <c r="AD8" s="353"/>
      <c r="AE8" s="353"/>
      <c r="AF8" s="353"/>
      <c r="AG8" s="353"/>
      <c r="AH8" s="353"/>
      <c r="AI8" s="353"/>
      <c r="AJ8" s="353"/>
      <c r="AK8" s="353"/>
      <c r="AL8" s="353"/>
      <c r="AM8" s="353"/>
      <c r="AN8" s="353"/>
      <c r="AO8" s="353"/>
      <c r="AP8" s="353"/>
      <c r="AQ8" s="353"/>
      <c r="AR8" s="353"/>
      <c r="AS8" s="353"/>
      <c r="AT8" s="353"/>
      <c r="AU8" s="353"/>
      <c r="AV8" s="353"/>
      <c r="AW8" s="353"/>
      <c r="AX8" s="353"/>
    </row>
    <row r="9" spans="1:50" hidden="1" x14ac:dyDescent="0.25">
      <c r="A9" s="352" t="s">
        <v>31</v>
      </c>
      <c r="B9" s="353">
        <v>8754</v>
      </c>
      <c r="C9" s="353"/>
      <c r="D9" s="353">
        <v>26</v>
      </c>
      <c r="E9" s="353">
        <v>1338</v>
      </c>
      <c r="F9" s="353">
        <v>1296</v>
      </c>
      <c r="G9" s="353">
        <v>984</v>
      </c>
      <c r="H9" s="353">
        <v>2818</v>
      </c>
      <c r="I9" s="353">
        <v>2292</v>
      </c>
      <c r="J9" s="353"/>
      <c r="K9" s="353"/>
      <c r="L9" s="353"/>
      <c r="M9" s="353"/>
      <c r="N9" s="353"/>
      <c r="O9" s="353"/>
      <c r="P9" s="353"/>
      <c r="Q9" s="353"/>
      <c r="R9" s="353"/>
      <c r="S9" s="353"/>
      <c r="T9" s="353"/>
      <c r="U9" s="353"/>
      <c r="V9" s="353"/>
      <c r="W9" s="353"/>
      <c r="X9" s="353"/>
      <c r="Y9" s="353"/>
      <c r="Z9" s="353"/>
      <c r="AA9" s="353"/>
      <c r="AB9" s="353"/>
      <c r="AC9" s="353"/>
      <c r="AD9" s="353"/>
      <c r="AE9" s="353"/>
      <c r="AF9" s="353"/>
      <c r="AG9" s="353"/>
      <c r="AH9" s="353"/>
      <c r="AI9" s="353"/>
      <c r="AJ9" s="353"/>
      <c r="AK9" s="353"/>
      <c r="AL9" s="353"/>
      <c r="AM9" s="353"/>
      <c r="AN9" s="353"/>
      <c r="AO9" s="353"/>
      <c r="AP9" s="353"/>
      <c r="AQ9" s="353"/>
      <c r="AR9" s="353"/>
      <c r="AS9" s="353"/>
      <c r="AT9" s="353"/>
      <c r="AU9" s="353"/>
      <c r="AV9" s="353"/>
      <c r="AW9" s="353"/>
      <c r="AX9" s="353"/>
    </row>
    <row r="10" spans="1:50" hidden="1" x14ac:dyDescent="0.25">
      <c r="A10" s="352" t="s">
        <v>50</v>
      </c>
      <c r="B10" s="353">
        <v>4420</v>
      </c>
      <c r="C10" s="353">
        <v>114</v>
      </c>
      <c r="D10" s="353">
        <v>291</v>
      </c>
      <c r="E10" s="353">
        <v>1830</v>
      </c>
      <c r="F10" s="353">
        <v>2184</v>
      </c>
      <c r="G10" s="353"/>
      <c r="H10" s="353"/>
      <c r="I10" s="353"/>
      <c r="J10" s="353"/>
      <c r="K10" s="353"/>
      <c r="L10" s="353"/>
      <c r="M10" s="353">
        <v>1</v>
      </c>
      <c r="N10" s="353"/>
      <c r="O10" s="353"/>
      <c r="P10" s="353"/>
      <c r="Q10" s="353"/>
      <c r="R10" s="353"/>
      <c r="S10" s="353"/>
      <c r="T10" s="353"/>
      <c r="U10" s="353"/>
      <c r="V10" s="353"/>
      <c r="W10" s="353"/>
      <c r="X10" s="353"/>
      <c r="Y10" s="353"/>
      <c r="Z10" s="353"/>
      <c r="AA10" s="353"/>
      <c r="AB10" s="353"/>
      <c r="AC10" s="353"/>
      <c r="AD10" s="353"/>
      <c r="AE10" s="353"/>
      <c r="AF10" s="353"/>
      <c r="AG10" s="353"/>
      <c r="AH10" s="353"/>
      <c r="AI10" s="353"/>
      <c r="AJ10" s="353"/>
      <c r="AK10" s="353"/>
      <c r="AL10" s="353"/>
      <c r="AM10" s="353"/>
      <c r="AN10" s="353"/>
      <c r="AO10" s="353"/>
      <c r="AP10" s="353"/>
      <c r="AQ10" s="353"/>
      <c r="AR10" s="353"/>
      <c r="AS10" s="353"/>
      <c r="AT10" s="353"/>
      <c r="AU10" s="353"/>
      <c r="AV10" s="353"/>
      <c r="AW10" s="353"/>
      <c r="AX10" s="353"/>
    </row>
    <row r="11" spans="1:50" hidden="1" x14ac:dyDescent="0.25">
      <c r="A11" s="352" t="s">
        <v>51</v>
      </c>
      <c r="B11" s="353">
        <v>9197</v>
      </c>
      <c r="C11" s="353"/>
      <c r="D11" s="353"/>
      <c r="E11" s="353"/>
      <c r="F11" s="353"/>
      <c r="G11" s="353">
        <v>2190</v>
      </c>
      <c r="H11" s="353">
        <v>3971</v>
      </c>
      <c r="I11" s="353">
        <v>3036</v>
      </c>
      <c r="J11" s="353"/>
      <c r="K11" s="353"/>
      <c r="L11" s="353"/>
      <c r="M11" s="353"/>
      <c r="N11" s="353"/>
      <c r="O11" s="353"/>
      <c r="P11" s="353"/>
      <c r="Q11" s="353"/>
      <c r="R11" s="353"/>
      <c r="S11" s="353"/>
      <c r="T11" s="353"/>
      <c r="U11" s="353"/>
      <c r="V11" s="353"/>
      <c r="W11" s="353"/>
      <c r="X11" s="353"/>
      <c r="Y11" s="353"/>
      <c r="Z11" s="353"/>
      <c r="AA11" s="353"/>
      <c r="AB11" s="353"/>
      <c r="AC11" s="353"/>
      <c r="AD11" s="353"/>
      <c r="AE11" s="353"/>
      <c r="AF11" s="353"/>
      <c r="AG11" s="353"/>
      <c r="AH11" s="353"/>
      <c r="AI11" s="353"/>
      <c r="AJ11" s="353"/>
      <c r="AK11" s="353"/>
      <c r="AL11" s="353"/>
      <c r="AM11" s="353"/>
      <c r="AN11" s="353"/>
      <c r="AO11" s="353"/>
      <c r="AP11" s="353"/>
      <c r="AQ11" s="353"/>
      <c r="AR11" s="353"/>
      <c r="AS11" s="353"/>
      <c r="AT11" s="353"/>
      <c r="AU11" s="353"/>
      <c r="AV11" s="353"/>
      <c r="AW11" s="353"/>
      <c r="AX11" s="353"/>
    </row>
    <row r="12" spans="1:50" hidden="1" x14ac:dyDescent="0.25">
      <c r="A12" s="352" t="s">
        <v>52</v>
      </c>
      <c r="B12" s="353">
        <v>27</v>
      </c>
      <c r="C12" s="353">
        <v>3</v>
      </c>
      <c r="D12" s="353">
        <v>2</v>
      </c>
      <c r="E12" s="353">
        <v>12</v>
      </c>
      <c r="F12" s="353">
        <v>10</v>
      </c>
      <c r="G12" s="353"/>
      <c r="H12" s="353"/>
      <c r="I12" s="353"/>
      <c r="J12" s="353"/>
      <c r="K12" s="353"/>
      <c r="L12" s="353"/>
      <c r="M12" s="353"/>
      <c r="N12" s="353"/>
      <c r="O12" s="353"/>
      <c r="P12" s="353"/>
      <c r="Q12" s="353"/>
      <c r="R12" s="353"/>
      <c r="S12" s="353"/>
      <c r="T12" s="353"/>
      <c r="U12" s="353"/>
      <c r="V12" s="353"/>
      <c r="W12" s="353"/>
      <c r="X12" s="353"/>
      <c r="Y12" s="353"/>
      <c r="Z12" s="353"/>
      <c r="AA12" s="353"/>
      <c r="AB12" s="353"/>
      <c r="AC12" s="353"/>
      <c r="AD12" s="353"/>
      <c r="AE12" s="353"/>
      <c r="AF12" s="353"/>
      <c r="AG12" s="353"/>
      <c r="AH12" s="353"/>
      <c r="AI12" s="353"/>
      <c r="AJ12" s="353"/>
      <c r="AK12" s="353"/>
      <c r="AL12" s="353"/>
      <c r="AM12" s="353"/>
      <c r="AN12" s="353"/>
      <c r="AO12" s="353"/>
      <c r="AP12" s="353"/>
      <c r="AQ12" s="353"/>
      <c r="AR12" s="353"/>
      <c r="AS12" s="353"/>
      <c r="AT12" s="353"/>
      <c r="AU12" s="353"/>
      <c r="AV12" s="353"/>
      <c r="AW12" s="353"/>
      <c r="AX12" s="353"/>
    </row>
    <row r="13" spans="1:50" hidden="1" x14ac:dyDescent="0.25">
      <c r="A13" s="352" t="s">
        <v>53</v>
      </c>
      <c r="B13" s="353">
        <v>278</v>
      </c>
      <c r="C13" s="353"/>
      <c r="D13" s="353"/>
      <c r="E13" s="353"/>
      <c r="F13" s="353"/>
      <c r="G13" s="353">
        <v>64</v>
      </c>
      <c r="H13" s="353">
        <v>98</v>
      </c>
      <c r="I13" s="353">
        <v>116</v>
      </c>
      <c r="J13" s="353"/>
      <c r="K13" s="353"/>
      <c r="L13" s="353"/>
      <c r="M13" s="353"/>
      <c r="N13" s="353"/>
      <c r="O13" s="353"/>
      <c r="P13" s="353"/>
      <c r="Q13" s="353"/>
      <c r="R13" s="353"/>
      <c r="S13" s="353"/>
      <c r="T13" s="353"/>
      <c r="U13" s="353"/>
      <c r="V13" s="353"/>
      <c r="W13" s="353"/>
      <c r="X13" s="353"/>
      <c r="Y13" s="353"/>
      <c r="Z13" s="353"/>
      <c r="AA13" s="353"/>
      <c r="AB13" s="353"/>
      <c r="AC13" s="353"/>
      <c r="AD13" s="353"/>
      <c r="AE13" s="353"/>
      <c r="AF13" s="353"/>
      <c r="AG13" s="353"/>
      <c r="AH13" s="353"/>
      <c r="AI13" s="353"/>
      <c r="AJ13" s="353"/>
      <c r="AK13" s="353"/>
      <c r="AL13" s="353"/>
      <c r="AM13" s="353"/>
      <c r="AN13" s="353"/>
      <c r="AO13" s="353"/>
      <c r="AP13" s="353"/>
      <c r="AQ13" s="353"/>
      <c r="AR13" s="353"/>
      <c r="AS13" s="353"/>
      <c r="AT13" s="353"/>
      <c r="AU13" s="353"/>
      <c r="AV13" s="353"/>
      <c r="AW13" s="353"/>
      <c r="AX13" s="353"/>
    </row>
    <row r="14" spans="1:50" hidden="1" x14ac:dyDescent="0.25">
      <c r="A14" s="352" t="s">
        <v>54</v>
      </c>
      <c r="B14" s="353">
        <v>96</v>
      </c>
      <c r="C14" s="353"/>
      <c r="D14" s="353">
        <v>0</v>
      </c>
      <c r="E14" s="353">
        <v>2</v>
      </c>
      <c r="F14" s="353">
        <v>4</v>
      </c>
      <c r="G14" s="353">
        <v>2</v>
      </c>
      <c r="H14" s="353">
        <v>32</v>
      </c>
      <c r="I14" s="353">
        <v>56</v>
      </c>
      <c r="J14" s="353"/>
      <c r="K14" s="353"/>
      <c r="L14" s="353"/>
      <c r="M14" s="353"/>
      <c r="N14" s="353"/>
      <c r="O14" s="353"/>
      <c r="P14" s="353"/>
      <c r="Q14" s="353"/>
      <c r="R14" s="353"/>
      <c r="S14" s="353"/>
      <c r="T14" s="353"/>
      <c r="U14" s="353"/>
      <c r="V14" s="353"/>
      <c r="W14" s="353"/>
      <c r="X14" s="353"/>
      <c r="Y14" s="353"/>
      <c r="Z14" s="353"/>
      <c r="AA14" s="353"/>
      <c r="AB14" s="353"/>
      <c r="AC14" s="353"/>
      <c r="AD14" s="353"/>
      <c r="AE14" s="353"/>
      <c r="AF14" s="353"/>
      <c r="AG14" s="353"/>
      <c r="AH14" s="353"/>
      <c r="AI14" s="353"/>
      <c r="AJ14" s="353"/>
      <c r="AK14" s="353"/>
      <c r="AL14" s="353"/>
      <c r="AM14" s="353"/>
      <c r="AN14" s="353"/>
      <c r="AO14" s="353"/>
      <c r="AP14" s="353"/>
      <c r="AQ14" s="353"/>
      <c r="AR14" s="353"/>
      <c r="AS14" s="353"/>
      <c r="AT14" s="353"/>
      <c r="AU14" s="353"/>
      <c r="AV14" s="353"/>
      <c r="AW14" s="353"/>
      <c r="AX14" s="353"/>
    </row>
    <row r="15" spans="1:50" hidden="1" x14ac:dyDescent="0.25">
      <c r="A15" s="352" t="s">
        <v>33</v>
      </c>
      <c r="B15" s="353">
        <v>89527.369999999981</v>
      </c>
      <c r="C15" s="353">
        <v>53052.069999999963</v>
      </c>
      <c r="D15" s="353">
        <v>9064.6699999999855</v>
      </c>
      <c r="E15" s="353">
        <v>27410.550000000032</v>
      </c>
      <c r="F15" s="353"/>
      <c r="G15" s="353"/>
      <c r="H15" s="353"/>
      <c r="I15" s="353"/>
      <c r="J15" s="353"/>
      <c r="K15" s="353"/>
      <c r="L15" s="353"/>
      <c r="M15" s="353"/>
      <c r="N15" s="353"/>
      <c r="O15" s="353"/>
      <c r="P15" s="353"/>
      <c r="Q15" s="353"/>
      <c r="R15" s="353"/>
      <c r="S15" s="353"/>
      <c r="T15" s="353"/>
      <c r="U15" s="353"/>
      <c r="V15" s="353"/>
      <c r="W15" s="353"/>
      <c r="X15" s="353"/>
      <c r="Y15" s="353"/>
      <c r="Z15" s="353"/>
      <c r="AA15" s="353"/>
      <c r="AB15" s="353"/>
      <c r="AC15" s="353"/>
      <c r="AD15" s="353"/>
      <c r="AE15" s="353"/>
      <c r="AF15" s="353"/>
      <c r="AG15" s="353"/>
      <c r="AH15" s="353"/>
      <c r="AI15" s="353"/>
      <c r="AJ15" s="353"/>
      <c r="AK15" s="353"/>
      <c r="AL15" s="353"/>
      <c r="AM15" s="353"/>
      <c r="AN15" s="353"/>
      <c r="AO15" s="353"/>
      <c r="AP15" s="353"/>
      <c r="AQ15" s="353"/>
      <c r="AR15" s="353"/>
      <c r="AS15" s="353"/>
      <c r="AT15" s="353"/>
      <c r="AU15" s="353"/>
      <c r="AV15" s="353"/>
      <c r="AW15" s="353"/>
      <c r="AX15" s="353"/>
    </row>
    <row r="16" spans="1:50" hidden="1" x14ac:dyDescent="0.25">
      <c r="A16" s="352" t="s">
        <v>36</v>
      </c>
      <c r="B16" s="353">
        <v>33429.599999999955</v>
      </c>
      <c r="C16" s="353"/>
      <c r="D16" s="353"/>
      <c r="E16" s="353">
        <v>33429.599999999955</v>
      </c>
      <c r="F16" s="353"/>
      <c r="G16" s="353"/>
      <c r="H16" s="353"/>
      <c r="I16" s="353"/>
      <c r="J16" s="353"/>
      <c r="K16" s="353"/>
      <c r="L16" s="353"/>
      <c r="M16" s="353"/>
      <c r="N16" s="353"/>
      <c r="O16" s="353"/>
      <c r="P16" s="353"/>
      <c r="Q16" s="353"/>
      <c r="R16" s="353"/>
      <c r="S16" s="353"/>
      <c r="T16" s="353"/>
      <c r="U16" s="353"/>
      <c r="V16" s="353"/>
      <c r="W16" s="353"/>
      <c r="X16" s="353"/>
      <c r="Y16" s="353"/>
      <c r="Z16" s="353"/>
      <c r="AA16" s="353"/>
      <c r="AB16" s="353"/>
      <c r="AC16" s="353"/>
      <c r="AD16" s="353"/>
      <c r="AE16" s="353"/>
      <c r="AF16" s="353"/>
      <c r="AG16" s="353"/>
      <c r="AH16" s="353"/>
      <c r="AI16" s="353"/>
      <c r="AJ16" s="353"/>
      <c r="AK16" s="353"/>
      <c r="AL16" s="353"/>
      <c r="AM16" s="353"/>
      <c r="AN16" s="353"/>
      <c r="AO16" s="353"/>
      <c r="AP16" s="353"/>
      <c r="AQ16" s="353"/>
      <c r="AR16" s="353"/>
      <c r="AS16" s="353"/>
      <c r="AT16" s="353"/>
      <c r="AU16" s="353"/>
      <c r="AV16" s="353"/>
      <c r="AW16" s="353"/>
      <c r="AX16" s="353"/>
    </row>
    <row r="17" spans="1:50" hidden="1" x14ac:dyDescent="0.25">
      <c r="A17" s="352" t="s">
        <v>55</v>
      </c>
      <c r="B17" s="353">
        <v>80.65000000000002</v>
      </c>
      <c r="C17" s="353">
        <v>23.59</v>
      </c>
      <c r="D17" s="353">
        <v>36.660000000000004</v>
      </c>
      <c r="E17" s="353">
        <v>20.400000000000002</v>
      </c>
      <c r="F17" s="353"/>
      <c r="G17" s="353"/>
      <c r="H17" s="353"/>
      <c r="I17" s="353"/>
      <c r="J17" s="353"/>
      <c r="K17" s="353"/>
      <c r="L17" s="353"/>
      <c r="M17" s="353"/>
      <c r="N17" s="353"/>
      <c r="O17" s="353"/>
      <c r="P17" s="353"/>
      <c r="Q17" s="353"/>
      <c r="R17" s="353"/>
      <c r="S17" s="353"/>
      <c r="T17" s="353"/>
      <c r="U17" s="353"/>
      <c r="V17" s="353"/>
      <c r="W17" s="353"/>
      <c r="X17" s="353"/>
      <c r="Y17" s="353"/>
      <c r="Z17" s="353"/>
      <c r="AA17" s="353"/>
      <c r="AB17" s="353"/>
      <c r="AC17" s="353"/>
      <c r="AD17" s="353"/>
      <c r="AE17" s="353"/>
      <c r="AF17" s="353"/>
      <c r="AG17" s="353"/>
      <c r="AH17" s="353"/>
      <c r="AI17" s="353"/>
      <c r="AJ17" s="353"/>
      <c r="AK17" s="353"/>
      <c r="AL17" s="353"/>
      <c r="AM17" s="353"/>
      <c r="AN17" s="353"/>
      <c r="AO17" s="353"/>
      <c r="AP17" s="353"/>
      <c r="AQ17" s="353"/>
      <c r="AR17" s="353"/>
      <c r="AS17" s="353"/>
      <c r="AT17" s="353"/>
      <c r="AU17" s="353"/>
      <c r="AV17" s="353"/>
      <c r="AW17" s="353"/>
      <c r="AX17" s="353"/>
    </row>
    <row r="18" spans="1:50" hidden="1" x14ac:dyDescent="0.25">
      <c r="A18" s="352" t="s">
        <v>56</v>
      </c>
      <c r="B18" s="353">
        <v>21.6</v>
      </c>
      <c r="C18" s="353"/>
      <c r="D18" s="353"/>
      <c r="E18" s="353">
        <v>21.6</v>
      </c>
      <c r="F18" s="353"/>
      <c r="G18" s="353"/>
      <c r="H18" s="353"/>
      <c r="I18" s="353"/>
      <c r="J18" s="353"/>
      <c r="K18" s="353"/>
      <c r="L18" s="353"/>
      <c r="M18" s="353"/>
      <c r="N18" s="353"/>
      <c r="O18" s="353"/>
      <c r="P18" s="353"/>
      <c r="Q18" s="353"/>
      <c r="R18" s="353"/>
      <c r="S18" s="353"/>
      <c r="T18" s="353"/>
      <c r="U18" s="353"/>
      <c r="V18" s="353"/>
      <c r="W18" s="353"/>
      <c r="X18" s="353"/>
      <c r="Y18" s="353"/>
      <c r="Z18" s="353"/>
      <c r="AA18" s="353"/>
      <c r="AB18" s="353"/>
      <c r="AC18" s="353"/>
      <c r="AD18" s="353"/>
      <c r="AE18" s="353"/>
      <c r="AF18" s="353"/>
      <c r="AG18" s="353"/>
      <c r="AH18" s="353"/>
      <c r="AI18" s="353"/>
      <c r="AJ18" s="353"/>
      <c r="AK18" s="353"/>
      <c r="AL18" s="353"/>
      <c r="AM18" s="353"/>
      <c r="AN18" s="353"/>
      <c r="AO18" s="353"/>
      <c r="AP18" s="353"/>
      <c r="AQ18" s="353"/>
      <c r="AR18" s="353"/>
      <c r="AS18" s="353"/>
      <c r="AT18" s="353"/>
      <c r="AU18" s="353"/>
      <c r="AV18" s="353"/>
      <c r="AW18" s="353"/>
      <c r="AX18" s="353"/>
    </row>
    <row r="19" spans="1:50" hidden="1" x14ac:dyDescent="0.25">
      <c r="A19" s="352" t="s">
        <v>42</v>
      </c>
      <c r="B19" s="353">
        <v>216275</v>
      </c>
      <c r="C19" s="353">
        <v>483</v>
      </c>
      <c r="D19" s="353">
        <v>1476</v>
      </c>
      <c r="E19" s="353">
        <v>25264</v>
      </c>
      <c r="F19" s="353">
        <v>26618</v>
      </c>
      <c r="G19" s="353">
        <v>31405</v>
      </c>
      <c r="H19" s="353">
        <v>49400</v>
      </c>
      <c r="I19" s="353">
        <v>44283</v>
      </c>
      <c r="J19" s="353">
        <v>24143</v>
      </c>
      <c r="K19" s="353"/>
      <c r="L19" s="353">
        <v>12540</v>
      </c>
      <c r="M19" s="353">
        <v>651</v>
      </c>
      <c r="N19" s="353">
        <v>12</v>
      </c>
      <c r="O19" s="353"/>
      <c r="P19" s="353"/>
      <c r="Q19" s="353"/>
      <c r="R19" s="353"/>
      <c r="S19" s="353"/>
      <c r="T19" s="353"/>
      <c r="U19" s="353"/>
      <c r="V19" s="353"/>
      <c r="W19" s="353"/>
      <c r="X19" s="353"/>
      <c r="Y19" s="353"/>
      <c r="Z19" s="353"/>
      <c r="AA19" s="353"/>
      <c r="AB19" s="353"/>
      <c r="AC19" s="353"/>
      <c r="AD19" s="353"/>
      <c r="AE19" s="353"/>
      <c r="AF19" s="353"/>
      <c r="AG19" s="353"/>
      <c r="AH19" s="353"/>
      <c r="AI19" s="353"/>
      <c r="AJ19" s="353"/>
      <c r="AK19" s="353"/>
      <c r="AL19" s="353"/>
      <c r="AM19" s="353"/>
      <c r="AN19" s="353"/>
      <c r="AO19" s="353"/>
      <c r="AP19" s="353"/>
      <c r="AQ19" s="353"/>
      <c r="AR19" s="353"/>
      <c r="AS19" s="353"/>
      <c r="AT19" s="353"/>
      <c r="AU19" s="353"/>
      <c r="AV19" s="353"/>
      <c r="AW19" s="353"/>
      <c r="AX19" s="353"/>
    </row>
    <row r="20" spans="1:50" hidden="1" x14ac:dyDescent="0.25">
      <c r="A20" s="352" t="s">
        <v>43</v>
      </c>
      <c r="B20" s="353">
        <v>5622</v>
      </c>
      <c r="C20" s="353">
        <v>36</v>
      </c>
      <c r="D20" s="353">
        <v>121</v>
      </c>
      <c r="E20" s="353">
        <v>645</v>
      </c>
      <c r="F20" s="353">
        <v>614</v>
      </c>
      <c r="G20" s="353">
        <v>494</v>
      </c>
      <c r="H20" s="353">
        <v>1347</v>
      </c>
      <c r="I20" s="353">
        <v>1125</v>
      </c>
      <c r="J20" s="353"/>
      <c r="K20" s="353">
        <v>968</v>
      </c>
      <c r="L20" s="353">
        <v>176</v>
      </c>
      <c r="M20" s="353">
        <v>82</v>
      </c>
      <c r="N20" s="353">
        <v>14</v>
      </c>
      <c r="O20" s="353"/>
      <c r="P20" s="353"/>
      <c r="Q20" s="353"/>
      <c r="R20" s="353"/>
      <c r="S20" s="353"/>
      <c r="T20" s="353"/>
      <c r="U20" s="353"/>
      <c r="V20" s="353"/>
      <c r="W20" s="353"/>
      <c r="X20" s="353"/>
      <c r="Y20" s="353"/>
      <c r="Z20" s="353"/>
      <c r="AA20" s="353"/>
      <c r="AB20" s="353"/>
      <c r="AC20" s="353"/>
      <c r="AD20" s="353"/>
      <c r="AE20" s="353"/>
      <c r="AF20" s="353"/>
      <c r="AG20" s="353"/>
      <c r="AH20" s="353"/>
      <c r="AI20" s="353"/>
      <c r="AJ20" s="353"/>
      <c r="AK20" s="353"/>
      <c r="AL20" s="353"/>
      <c r="AM20" s="353"/>
      <c r="AN20" s="353"/>
      <c r="AO20" s="353"/>
      <c r="AP20" s="353"/>
      <c r="AQ20" s="353"/>
      <c r="AR20" s="353"/>
      <c r="AS20" s="353"/>
      <c r="AT20" s="353"/>
      <c r="AU20" s="353"/>
      <c r="AV20" s="353"/>
      <c r="AW20" s="353"/>
      <c r="AX20" s="353"/>
    </row>
    <row r="21" spans="1:50" hidden="1" x14ac:dyDescent="0.25">
      <c r="A21" s="352" t="s">
        <v>44</v>
      </c>
      <c r="B21" s="353">
        <v>1317</v>
      </c>
      <c r="C21" s="353">
        <v>227</v>
      </c>
      <c r="D21" s="353">
        <v>183</v>
      </c>
      <c r="E21" s="353">
        <v>467</v>
      </c>
      <c r="F21" s="353">
        <v>180</v>
      </c>
      <c r="G21" s="353">
        <v>260</v>
      </c>
      <c r="H21" s="353"/>
      <c r="I21" s="353"/>
      <c r="J21" s="353"/>
      <c r="K21" s="353"/>
      <c r="L21" s="353"/>
      <c r="M21" s="353"/>
      <c r="N21" s="353"/>
      <c r="O21" s="353"/>
      <c r="P21" s="353"/>
      <c r="Q21" s="353"/>
      <c r="R21" s="353"/>
      <c r="S21" s="353"/>
      <c r="T21" s="353"/>
      <c r="U21" s="353"/>
      <c r="V21" s="353"/>
      <c r="W21" s="353"/>
      <c r="X21" s="353"/>
      <c r="Y21" s="353"/>
      <c r="Z21" s="353"/>
      <c r="AA21" s="353"/>
      <c r="AB21" s="353"/>
      <c r="AC21" s="353"/>
      <c r="AD21" s="353"/>
      <c r="AE21" s="353"/>
      <c r="AF21" s="353"/>
      <c r="AG21" s="353"/>
      <c r="AH21" s="353"/>
      <c r="AI21" s="353"/>
      <c r="AJ21" s="353"/>
      <c r="AK21" s="353"/>
      <c r="AL21" s="353"/>
      <c r="AM21" s="353"/>
      <c r="AN21" s="353"/>
      <c r="AO21" s="353"/>
      <c r="AP21" s="353"/>
      <c r="AQ21" s="353"/>
      <c r="AR21" s="353"/>
      <c r="AS21" s="353"/>
      <c r="AT21" s="353"/>
      <c r="AU21" s="353"/>
      <c r="AV21" s="353"/>
      <c r="AW21" s="353"/>
      <c r="AX21" s="353"/>
    </row>
    <row r="22" spans="1:50" hidden="1" x14ac:dyDescent="0.25">
      <c r="A22" s="352" t="s">
        <v>59</v>
      </c>
      <c r="B22" s="353">
        <v>6970</v>
      </c>
      <c r="C22" s="353">
        <v>62</v>
      </c>
      <c r="D22" s="353">
        <v>163</v>
      </c>
      <c r="E22" s="353">
        <v>868</v>
      </c>
      <c r="F22" s="353">
        <v>1052</v>
      </c>
      <c r="G22" s="353">
        <v>1087</v>
      </c>
      <c r="H22" s="353">
        <v>2016</v>
      </c>
      <c r="I22" s="353">
        <v>1548</v>
      </c>
      <c r="J22" s="353">
        <v>48</v>
      </c>
      <c r="K22" s="353"/>
      <c r="L22" s="353">
        <v>75</v>
      </c>
      <c r="M22" s="353">
        <v>50</v>
      </c>
      <c r="N22" s="353">
        <v>1</v>
      </c>
      <c r="O22" s="353"/>
      <c r="P22" s="353"/>
      <c r="Q22" s="353"/>
      <c r="R22" s="353"/>
      <c r="S22" s="353"/>
      <c r="T22" s="353"/>
      <c r="U22" s="353"/>
      <c r="V22" s="353"/>
      <c r="W22" s="353"/>
      <c r="X22" s="353"/>
      <c r="Y22" s="353"/>
      <c r="Z22" s="353"/>
      <c r="AA22" s="353"/>
      <c r="AB22" s="353"/>
      <c r="AC22" s="353"/>
      <c r="AD22" s="353"/>
      <c r="AE22" s="353"/>
      <c r="AF22" s="353"/>
      <c r="AG22" s="353"/>
      <c r="AH22" s="353"/>
      <c r="AI22" s="353"/>
      <c r="AJ22" s="353"/>
      <c r="AK22" s="353"/>
      <c r="AL22" s="353"/>
      <c r="AM22" s="353"/>
      <c r="AN22" s="353"/>
      <c r="AO22" s="353"/>
      <c r="AP22" s="353"/>
      <c r="AQ22" s="353"/>
      <c r="AR22" s="353"/>
      <c r="AS22" s="353"/>
      <c r="AT22" s="353"/>
      <c r="AU22" s="353"/>
      <c r="AV22" s="353"/>
      <c r="AW22" s="353"/>
      <c r="AX22" s="353"/>
    </row>
    <row r="23" spans="1:50" hidden="1" x14ac:dyDescent="0.25">
      <c r="A23" s="352" t="s">
        <v>60</v>
      </c>
      <c r="B23" s="353">
        <v>65</v>
      </c>
      <c r="C23" s="353">
        <v>1</v>
      </c>
      <c r="D23" s="353">
        <v>1</v>
      </c>
      <c r="E23" s="353">
        <v>5</v>
      </c>
      <c r="F23" s="353">
        <v>5</v>
      </c>
      <c r="G23" s="353">
        <v>1</v>
      </c>
      <c r="H23" s="353">
        <v>20</v>
      </c>
      <c r="I23" s="353">
        <v>29</v>
      </c>
      <c r="J23" s="353"/>
      <c r="K23" s="353">
        <v>0</v>
      </c>
      <c r="L23" s="353">
        <v>3</v>
      </c>
      <c r="M23" s="353">
        <v>0</v>
      </c>
      <c r="N23" s="353">
        <v>0</v>
      </c>
      <c r="O23" s="353"/>
      <c r="P23" s="353"/>
      <c r="Q23" s="353"/>
      <c r="R23" s="353"/>
      <c r="S23" s="353"/>
      <c r="T23" s="353"/>
      <c r="U23" s="353"/>
      <c r="V23" s="353"/>
      <c r="W23" s="353"/>
      <c r="X23" s="353"/>
      <c r="Y23" s="353"/>
      <c r="Z23" s="353"/>
      <c r="AA23" s="353"/>
      <c r="AB23" s="353"/>
      <c r="AC23" s="353"/>
      <c r="AD23" s="353"/>
      <c r="AE23" s="353"/>
      <c r="AF23" s="353"/>
      <c r="AG23" s="353"/>
      <c r="AH23" s="353"/>
      <c r="AI23" s="353"/>
      <c r="AJ23" s="353"/>
      <c r="AK23" s="353"/>
      <c r="AL23" s="353"/>
      <c r="AM23" s="353"/>
      <c r="AN23" s="353"/>
      <c r="AO23" s="353"/>
      <c r="AP23" s="353"/>
      <c r="AQ23" s="353"/>
      <c r="AR23" s="353"/>
      <c r="AS23" s="353"/>
      <c r="AT23" s="353"/>
      <c r="AU23" s="353"/>
      <c r="AV23" s="353"/>
      <c r="AW23" s="353"/>
      <c r="AX23" s="353"/>
    </row>
    <row r="24" spans="1:50" hidden="1" x14ac:dyDescent="0.25">
      <c r="A24" s="352" t="s">
        <v>150</v>
      </c>
      <c r="B24" s="353">
        <v>38</v>
      </c>
      <c r="C24" s="353">
        <v>7</v>
      </c>
      <c r="D24" s="353">
        <v>9</v>
      </c>
      <c r="E24" s="353">
        <v>11</v>
      </c>
      <c r="F24" s="353">
        <v>2</v>
      </c>
      <c r="G24" s="353">
        <v>9</v>
      </c>
      <c r="H24" s="353"/>
      <c r="I24" s="353"/>
      <c r="J24" s="353"/>
      <c r="K24" s="353"/>
      <c r="L24" s="353"/>
      <c r="M24" s="353"/>
      <c r="N24" s="353"/>
      <c r="O24" s="353"/>
      <c r="P24" s="353"/>
      <c r="Q24" s="353"/>
      <c r="R24" s="353"/>
      <c r="S24" s="353"/>
      <c r="T24" s="353"/>
      <c r="U24" s="353"/>
      <c r="V24" s="353"/>
      <c r="W24" s="353"/>
      <c r="X24" s="353"/>
      <c r="Y24" s="353"/>
      <c r="Z24" s="353"/>
      <c r="AA24" s="353"/>
      <c r="AB24" s="353"/>
      <c r="AC24" s="353"/>
      <c r="AD24" s="353"/>
      <c r="AE24" s="353"/>
      <c r="AF24" s="353"/>
      <c r="AG24" s="353"/>
      <c r="AH24" s="353"/>
      <c r="AI24" s="353"/>
      <c r="AJ24" s="353"/>
      <c r="AK24" s="353"/>
      <c r="AL24" s="353"/>
      <c r="AM24" s="353"/>
      <c r="AN24" s="353"/>
      <c r="AO24" s="353"/>
      <c r="AP24" s="353"/>
      <c r="AQ24" s="353"/>
      <c r="AR24" s="353"/>
      <c r="AS24" s="353"/>
      <c r="AT24" s="353"/>
      <c r="AU24" s="353"/>
      <c r="AV24" s="353"/>
      <c r="AW24" s="353"/>
      <c r="AX24" s="353"/>
    </row>
    <row r="25" spans="1:50" hidden="1" x14ac:dyDescent="0.25">
      <c r="A25" s="352" t="s">
        <v>95</v>
      </c>
      <c r="B25" s="353"/>
      <c r="C25" s="353">
        <v>9</v>
      </c>
      <c r="D25" s="353"/>
      <c r="E25" s="353"/>
      <c r="F25" s="353"/>
      <c r="G25" s="353"/>
      <c r="H25" s="353"/>
      <c r="I25" s="353"/>
      <c r="J25" s="353"/>
      <c r="K25" s="353"/>
      <c r="L25" s="353"/>
      <c r="M25" s="353"/>
      <c r="N25" s="353"/>
      <c r="O25" s="353"/>
      <c r="P25" s="353"/>
      <c r="Q25" s="353"/>
      <c r="R25" s="353"/>
      <c r="S25" s="353"/>
      <c r="T25" s="353"/>
      <c r="U25" s="353"/>
      <c r="V25" s="353"/>
      <c r="W25" s="353"/>
      <c r="X25" s="353"/>
      <c r="Y25" s="353"/>
      <c r="Z25" s="353"/>
      <c r="AA25" s="353"/>
      <c r="AB25" s="353"/>
      <c r="AC25" s="353"/>
      <c r="AD25" s="353"/>
      <c r="AE25" s="353"/>
      <c r="AF25" s="353"/>
      <c r="AG25" s="353"/>
      <c r="AH25" s="353"/>
      <c r="AI25" s="353"/>
      <c r="AJ25" s="353"/>
      <c r="AK25" s="353"/>
      <c r="AL25" s="353"/>
      <c r="AM25" s="353"/>
      <c r="AN25" s="353"/>
      <c r="AO25" s="353"/>
      <c r="AP25" s="353"/>
      <c r="AQ25" s="353"/>
      <c r="AR25" s="353"/>
      <c r="AS25" s="353"/>
      <c r="AT25" s="353"/>
      <c r="AU25" s="353"/>
      <c r="AV25" s="353"/>
      <c r="AW25" s="353"/>
      <c r="AX25" s="353"/>
    </row>
    <row r="26" spans="1:50" hidden="1" x14ac:dyDescent="0.25">
      <c r="A26" s="352" t="s">
        <v>99</v>
      </c>
      <c r="B26" s="353"/>
      <c r="C26" s="353">
        <v>1</v>
      </c>
      <c r="D26" s="353"/>
      <c r="E26" s="353"/>
      <c r="F26" s="353"/>
      <c r="G26" s="353"/>
      <c r="H26" s="353"/>
      <c r="I26" s="353"/>
      <c r="J26" s="353"/>
      <c r="K26" s="353"/>
      <c r="L26" s="353"/>
      <c r="M26" s="353"/>
      <c r="N26" s="353"/>
      <c r="O26" s="353"/>
      <c r="P26" s="353"/>
      <c r="Q26" s="353"/>
      <c r="R26" s="353"/>
      <c r="S26" s="353"/>
      <c r="T26" s="353"/>
      <c r="U26" s="353"/>
      <c r="V26" s="353"/>
      <c r="W26" s="353"/>
      <c r="X26" s="353"/>
      <c r="Y26" s="353"/>
      <c r="Z26" s="353"/>
      <c r="AA26" s="353"/>
      <c r="AB26" s="353"/>
      <c r="AC26" s="353"/>
      <c r="AD26" s="353"/>
      <c r="AE26" s="353"/>
      <c r="AF26" s="353"/>
      <c r="AG26" s="353"/>
      <c r="AH26" s="353"/>
      <c r="AI26" s="353"/>
      <c r="AJ26" s="353"/>
      <c r="AK26" s="353"/>
      <c r="AL26" s="353"/>
      <c r="AM26" s="353"/>
      <c r="AN26" s="353"/>
      <c r="AO26" s="353"/>
      <c r="AP26" s="353"/>
      <c r="AQ26" s="353"/>
      <c r="AR26" s="353"/>
      <c r="AS26" s="353"/>
      <c r="AT26" s="353"/>
      <c r="AU26" s="353"/>
      <c r="AV26" s="353"/>
      <c r="AW26" s="353"/>
      <c r="AX26" s="353"/>
    </row>
    <row r="27" spans="1:50" hidden="1" x14ac:dyDescent="0.25">
      <c r="A27" s="352" t="s">
        <v>140</v>
      </c>
      <c r="B27" s="353">
        <v>974</v>
      </c>
      <c r="C27" s="353"/>
      <c r="D27" s="353"/>
      <c r="E27" s="353"/>
      <c r="F27" s="353">
        <v>410</v>
      </c>
      <c r="G27" s="353">
        <v>564</v>
      </c>
      <c r="H27" s="353"/>
      <c r="I27" s="353"/>
      <c r="J27" s="353"/>
      <c r="K27" s="353"/>
      <c r="L27" s="353"/>
      <c r="M27" s="353"/>
      <c r="N27" s="353"/>
      <c r="O27" s="353"/>
      <c r="P27" s="353"/>
      <c r="Q27" s="353"/>
      <c r="R27" s="353"/>
      <c r="S27" s="353"/>
      <c r="T27" s="353"/>
      <c r="U27" s="353"/>
      <c r="V27" s="353"/>
      <c r="W27" s="353"/>
      <c r="X27" s="353"/>
      <c r="Y27" s="353"/>
      <c r="Z27" s="353"/>
      <c r="AA27" s="353"/>
      <c r="AB27" s="353"/>
      <c r="AC27" s="353"/>
      <c r="AD27" s="353"/>
      <c r="AE27" s="353"/>
      <c r="AF27" s="353"/>
      <c r="AG27" s="353"/>
      <c r="AH27" s="353"/>
      <c r="AI27" s="353"/>
      <c r="AJ27" s="353"/>
      <c r="AK27" s="353"/>
      <c r="AL27" s="353"/>
      <c r="AM27" s="353"/>
      <c r="AN27" s="353"/>
      <c r="AO27" s="353"/>
      <c r="AP27" s="353"/>
      <c r="AQ27" s="353"/>
      <c r="AR27" s="353"/>
      <c r="AS27" s="353"/>
      <c r="AT27" s="353"/>
      <c r="AU27" s="353"/>
      <c r="AV27" s="353"/>
      <c r="AW27" s="353"/>
      <c r="AX27" s="353"/>
    </row>
    <row r="28" spans="1:50" hidden="1" x14ac:dyDescent="0.25">
      <c r="A28" s="352" t="s">
        <v>151</v>
      </c>
      <c r="B28" s="353">
        <v>22</v>
      </c>
      <c r="C28" s="353"/>
      <c r="D28" s="353"/>
      <c r="E28" s="353"/>
      <c r="F28" s="353">
        <v>2</v>
      </c>
      <c r="G28" s="353">
        <v>20</v>
      </c>
      <c r="H28" s="353"/>
      <c r="I28" s="353"/>
      <c r="J28" s="353"/>
      <c r="K28" s="353"/>
      <c r="L28" s="353"/>
      <c r="M28" s="353"/>
      <c r="N28" s="353"/>
      <c r="O28" s="353"/>
      <c r="P28" s="353"/>
      <c r="Q28" s="353"/>
      <c r="R28" s="353"/>
      <c r="S28" s="353"/>
      <c r="T28" s="353"/>
      <c r="U28" s="353"/>
      <c r="V28" s="353"/>
      <c r="W28" s="353"/>
      <c r="X28" s="353"/>
      <c r="Y28" s="353"/>
      <c r="Z28" s="353"/>
      <c r="AA28" s="353"/>
      <c r="AB28" s="353"/>
      <c r="AC28" s="353"/>
      <c r="AD28" s="353"/>
      <c r="AE28" s="353"/>
      <c r="AF28" s="353"/>
      <c r="AG28" s="353"/>
      <c r="AH28" s="353"/>
      <c r="AI28" s="353"/>
      <c r="AJ28" s="353"/>
      <c r="AK28" s="353"/>
      <c r="AL28" s="353"/>
      <c r="AM28" s="353"/>
      <c r="AN28" s="353"/>
      <c r="AO28" s="353"/>
      <c r="AP28" s="353"/>
      <c r="AQ28" s="353"/>
      <c r="AR28" s="353"/>
      <c r="AS28" s="353"/>
      <c r="AT28" s="353"/>
      <c r="AU28" s="353"/>
      <c r="AV28" s="353"/>
      <c r="AW28" s="353"/>
      <c r="AX28" s="353"/>
    </row>
    <row r="29" spans="1:50" hidden="1" x14ac:dyDescent="0.25">
      <c r="A29" s="352" t="s">
        <v>139</v>
      </c>
      <c r="B29" s="353">
        <v>51188</v>
      </c>
      <c r="C29" s="353"/>
      <c r="D29" s="353"/>
      <c r="E29" s="353"/>
      <c r="F29" s="353"/>
      <c r="G29" s="353"/>
      <c r="H29" s="353"/>
      <c r="I29" s="353"/>
      <c r="J29" s="353">
        <v>24680</v>
      </c>
      <c r="K29" s="353"/>
      <c r="L29" s="353">
        <v>25818</v>
      </c>
      <c r="M29" s="353">
        <v>672</v>
      </c>
      <c r="N29" s="353">
        <v>18</v>
      </c>
      <c r="O29" s="353"/>
      <c r="P29" s="353"/>
      <c r="Q29" s="353"/>
      <c r="R29" s="353"/>
      <c r="S29" s="353"/>
      <c r="T29" s="353"/>
      <c r="U29" s="353"/>
      <c r="V29" s="353"/>
      <c r="W29" s="353"/>
      <c r="X29" s="353"/>
      <c r="Y29" s="353"/>
      <c r="Z29" s="353"/>
      <c r="AA29" s="353"/>
      <c r="AB29" s="353"/>
      <c r="AC29" s="353"/>
      <c r="AD29" s="353"/>
      <c r="AE29" s="353"/>
      <c r="AF29" s="353"/>
      <c r="AG29" s="353"/>
      <c r="AH29" s="353"/>
      <c r="AI29" s="353"/>
      <c r="AJ29" s="353"/>
      <c r="AK29" s="353"/>
      <c r="AL29" s="353"/>
      <c r="AM29" s="353"/>
      <c r="AN29" s="353"/>
      <c r="AO29" s="353"/>
      <c r="AP29" s="353"/>
      <c r="AQ29" s="353"/>
      <c r="AR29" s="353"/>
      <c r="AS29" s="353"/>
      <c r="AT29" s="353"/>
      <c r="AU29" s="353"/>
      <c r="AV29" s="353"/>
      <c r="AW29" s="353"/>
      <c r="AX29" s="353"/>
    </row>
    <row r="30" spans="1:50" hidden="1" x14ac:dyDescent="0.25">
      <c r="A30" s="352" t="s">
        <v>141</v>
      </c>
      <c r="B30" s="353">
        <v>3622</v>
      </c>
      <c r="C30" s="353"/>
      <c r="D30" s="353"/>
      <c r="E30" s="353"/>
      <c r="F30" s="353"/>
      <c r="G30" s="353"/>
      <c r="H30" s="353"/>
      <c r="I30" s="353"/>
      <c r="J30" s="353"/>
      <c r="K30" s="353">
        <v>2925</v>
      </c>
      <c r="L30" s="353">
        <v>500</v>
      </c>
      <c r="M30" s="353">
        <v>171</v>
      </c>
      <c r="N30" s="353">
        <v>26</v>
      </c>
      <c r="O30" s="353"/>
      <c r="P30" s="353"/>
      <c r="Q30" s="353"/>
      <c r="R30" s="353"/>
      <c r="S30" s="353"/>
      <c r="T30" s="353"/>
      <c r="U30" s="353"/>
      <c r="V30" s="353"/>
      <c r="W30" s="353"/>
      <c r="X30" s="353"/>
      <c r="Y30" s="353"/>
      <c r="Z30" s="353"/>
      <c r="AA30" s="353"/>
      <c r="AB30" s="353"/>
      <c r="AC30" s="353"/>
      <c r="AD30" s="353"/>
      <c r="AE30" s="353"/>
      <c r="AF30" s="353"/>
      <c r="AG30" s="353"/>
      <c r="AH30" s="353"/>
      <c r="AI30" s="353"/>
      <c r="AJ30" s="353"/>
      <c r="AK30" s="353"/>
      <c r="AL30" s="353"/>
      <c r="AM30" s="353"/>
      <c r="AN30" s="353"/>
      <c r="AO30" s="353"/>
      <c r="AP30" s="353"/>
      <c r="AQ30" s="353"/>
      <c r="AR30" s="353"/>
      <c r="AS30" s="353"/>
      <c r="AT30" s="353"/>
      <c r="AU30" s="353"/>
      <c r="AV30" s="353"/>
      <c r="AW30" s="353"/>
      <c r="AX30" s="353"/>
    </row>
    <row r="31" spans="1:50" hidden="1" x14ac:dyDescent="0.25">
      <c r="A31" s="352" t="s">
        <v>144</v>
      </c>
      <c r="B31" s="353">
        <v>248</v>
      </c>
      <c r="C31" s="353"/>
      <c r="D31" s="353"/>
      <c r="E31" s="353"/>
      <c r="F31" s="353"/>
      <c r="G31" s="353"/>
      <c r="H31" s="353"/>
      <c r="I31" s="353"/>
      <c r="J31" s="353">
        <v>44</v>
      </c>
      <c r="K31" s="353"/>
      <c r="L31" s="353">
        <v>152</v>
      </c>
      <c r="M31" s="353">
        <v>51</v>
      </c>
      <c r="N31" s="353">
        <v>1</v>
      </c>
      <c r="O31" s="353"/>
      <c r="P31" s="353"/>
      <c r="Q31" s="353"/>
      <c r="R31" s="353"/>
      <c r="S31" s="353"/>
      <c r="T31" s="353"/>
      <c r="U31" s="353"/>
      <c r="V31" s="353"/>
      <c r="W31" s="353"/>
      <c r="X31" s="353"/>
      <c r="Y31" s="353"/>
      <c r="Z31" s="353"/>
      <c r="AA31" s="353"/>
      <c r="AB31" s="353"/>
      <c r="AC31" s="353"/>
      <c r="AD31" s="353"/>
      <c r="AE31" s="353"/>
      <c r="AF31" s="353"/>
      <c r="AG31" s="353"/>
      <c r="AH31" s="353"/>
      <c r="AI31" s="353"/>
      <c r="AJ31" s="353"/>
      <c r="AK31" s="353"/>
      <c r="AL31" s="353"/>
      <c r="AM31" s="353"/>
      <c r="AN31" s="353"/>
      <c r="AO31" s="353"/>
      <c r="AP31" s="353"/>
      <c r="AQ31" s="353"/>
      <c r="AR31" s="353"/>
      <c r="AS31" s="353"/>
      <c r="AT31" s="353"/>
      <c r="AU31" s="353"/>
      <c r="AV31" s="353"/>
      <c r="AW31" s="353"/>
      <c r="AX31" s="353"/>
    </row>
    <row r="32" spans="1:50" hidden="1" x14ac:dyDescent="0.25">
      <c r="A32" s="352" t="s">
        <v>149</v>
      </c>
      <c r="B32" s="353">
        <v>134</v>
      </c>
      <c r="C32" s="353"/>
      <c r="D32" s="353">
        <v>0</v>
      </c>
      <c r="E32" s="353">
        <v>28</v>
      </c>
      <c r="F32" s="353">
        <v>56</v>
      </c>
      <c r="G32" s="353">
        <v>50</v>
      </c>
      <c r="H32" s="353"/>
      <c r="I32" s="353"/>
      <c r="J32" s="353"/>
      <c r="K32" s="353"/>
      <c r="L32" s="353"/>
      <c r="M32" s="353"/>
      <c r="N32" s="353"/>
      <c r="O32" s="353"/>
      <c r="P32" s="353"/>
      <c r="Q32" s="353"/>
      <c r="R32" s="353"/>
      <c r="S32" s="353"/>
      <c r="T32" s="353"/>
      <c r="U32" s="353"/>
      <c r="V32" s="353"/>
      <c r="W32" s="353"/>
      <c r="X32" s="353"/>
      <c r="Y32" s="353"/>
      <c r="Z32" s="353"/>
      <c r="AA32" s="353"/>
      <c r="AB32" s="353"/>
      <c r="AC32" s="353"/>
      <c r="AD32" s="353"/>
      <c r="AE32" s="353"/>
      <c r="AF32" s="353"/>
      <c r="AG32" s="353"/>
      <c r="AH32" s="353"/>
      <c r="AI32" s="353"/>
      <c r="AJ32" s="353"/>
      <c r="AK32" s="353"/>
      <c r="AL32" s="353"/>
      <c r="AM32" s="353"/>
      <c r="AN32" s="353"/>
      <c r="AO32" s="353"/>
      <c r="AP32" s="353"/>
      <c r="AQ32" s="353"/>
      <c r="AR32" s="353"/>
      <c r="AS32" s="353"/>
      <c r="AT32" s="353"/>
      <c r="AU32" s="353"/>
      <c r="AV32" s="353"/>
      <c r="AW32" s="353"/>
      <c r="AX32" s="353"/>
    </row>
    <row r="33" spans="1:50" hidden="1" x14ac:dyDescent="0.25">
      <c r="A33" s="352" t="s">
        <v>156</v>
      </c>
      <c r="B33" s="353">
        <v>3.63</v>
      </c>
      <c r="C33" s="353">
        <v>3.63</v>
      </c>
      <c r="D33" s="353"/>
      <c r="E33" s="353"/>
      <c r="F33" s="353"/>
      <c r="G33" s="353"/>
      <c r="H33" s="353"/>
      <c r="I33" s="353"/>
      <c r="J33" s="353"/>
      <c r="K33" s="353"/>
      <c r="L33" s="353"/>
      <c r="M33" s="353"/>
      <c r="N33" s="353"/>
      <c r="O33" s="353"/>
      <c r="P33" s="353"/>
      <c r="Q33" s="353"/>
      <c r="R33" s="353"/>
      <c r="S33" s="353"/>
      <c r="T33" s="353"/>
      <c r="U33" s="353"/>
      <c r="V33" s="353"/>
      <c r="W33" s="353"/>
      <c r="X33" s="353"/>
      <c r="Y33" s="353"/>
      <c r="Z33" s="353"/>
      <c r="AA33" s="353"/>
      <c r="AB33" s="353"/>
      <c r="AC33" s="353"/>
      <c r="AD33" s="353"/>
      <c r="AE33" s="353"/>
      <c r="AF33" s="353"/>
      <c r="AG33" s="353"/>
      <c r="AH33" s="353"/>
      <c r="AI33" s="353"/>
      <c r="AJ33" s="353"/>
      <c r="AK33" s="353"/>
      <c r="AL33" s="353"/>
      <c r="AM33" s="353"/>
      <c r="AN33" s="353"/>
      <c r="AO33" s="353"/>
      <c r="AP33" s="353"/>
      <c r="AQ33" s="353"/>
      <c r="AR33" s="353"/>
      <c r="AS33" s="353"/>
      <c r="AT33" s="353"/>
      <c r="AU33" s="353"/>
      <c r="AV33" s="353"/>
      <c r="AW33" s="353"/>
      <c r="AX33" s="353"/>
    </row>
    <row r="34" spans="1:50" hidden="1" x14ac:dyDescent="0.25">
      <c r="A34" s="352" t="s">
        <v>137</v>
      </c>
      <c r="B34" s="353">
        <v>171008.05999999997</v>
      </c>
      <c r="C34" s="353">
        <v>8235.85</v>
      </c>
      <c r="D34" s="353">
        <v>4079.75</v>
      </c>
      <c r="E34" s="353">
        <v>12458.54999999997</v>
      </c>
      <c r="F34" s="353">
        <v>52618.799999999988</v>
      </c>
      <c r="G34" s="353">
        <v>93615.109999999971</v>
      </c>
      <c r="H34" s="353"/>
      <c r="I34" s="353"/>
      <c r="J34" s="353"/>
      <c r="K34" s="353"/>
      <c r="L34" s="353"/>
      <c r="M34" s="353"/>
      <c r="N34" s="353"/>
      <c r="O34" s="353"/>
      <c r="P34" s="353"/>
      <c r="Q34" s="353"/>
      <c r="R34" s="353"/>
      <c r="S34" s="353"/>
      <c r="T34" s="353"/>
      <c r="U34" s="353"/>
      <c r="V34" s="353"/>
      <c r="W34" s="353"/>
      <c r="X34" s="353"/>
      <c r="Y34" s="353"/>
      <c r="Z34" s="353"/>
      <c r="AA34" s="353"/>
      <c r="AB34" s="353"/>
      <c r="AC34" s="353"/>
      <c r="AD34" s="353"/>
      <c r="AE34" s="353"/>
      <c r="AF34" s="353"/>
      <c r="AG34" s="353"/>
      <c r="AH34" s="353"/>
      <c r="AI34" s="353"/>
      <c r="AJ34" s="353"/>
      <c r="AK34" s="353"/>
      <c r="AL34" s="353"/>
      <c r="AM34" s="353"/>
      <c r="AN34" s="353"/>
      <c r="AO34" s="353"/>
      <c r="AP34" s="353"/>
      <c r="AQ34" s="353"/>
      <c r="AR34" s="353"/>
      <c r="AS34" s="353"/>
      <c r="AT34" s="353"/>
      <c r="AU34" s="353"/>
      <c r="AV34" s="353"/>
      <c r="AW34" s="353"/>
      <c r="AX34" s="353"/>
    </row>
    <row r="35" spans="1:50" hidden="1" x14ac:dyDescent="0.25">
      <c r="A35" s="352" t="s">
        <v>143</v>
      </c>
      <c r="B35" s="353">
        <v>54720.350000000006</v>
      </c>
      <c r="C35" s="353">
        <v>52.8</v>
      </c>
      <c r="D35" s="353">
        <v>4574.7999999999984</v>
      </c>
      <c r="E35" s="353">
        <v>13031.19999999999</v>
      </c>
      <c r="F35" s="353">
        <v>27803.600000000031</v>
      </c>
      <c r="G35" s="353">
        <v>9257.9499999999989</v>
      </c>
      <c r="H35" s="353"/>
      <c r="I35" s="353"/>
      <c r="J35" s="353"/>
      <c r="K35" s="353"/>
      <c r="L35" s="353"/>
      <c r="M35" s="353"/>
      <c r="N35" s="353"/>
      <c r="O35" s="353"/>
      <c r="P35" s="353"/>
      <c r="Q35" s="353"/>
      <c r="R35" s="353"/>
      <c r="S35" s="353"/>
      <c r="T35" s="353"/>
      <c r="U35" s="353"/>
      <c r="V35" s="353"/>
      <c r="W35" s="353"/>
      <c r="X35" s="353"/>
      <c r="Y35" s="353"/>
      <c r="Z35" s="353"/>
      <c r="AA35" s="353"/>
      <c r="AB35" s="353"/>
      <c r="AC35" s="353"/>
      <c r="AD35" s="353"/>
      <c r="AE35" s="353"/>
      <c r="AF35" s="353"/>
      <c r="AG35" s="353"/>
      <c r="AH35" s="353"/>
      <c r="AI35" s="353"/>
      <c r="AJ35" s="353"/>
      <c r="AK35" s="353"/>
      <c r="AL35" s="353"/>
      <c r="AM35" s="353"/>
      <c r="AN35" s="353"/>
      <c r="AO35" s="353"/>
      <c r="AP35" s="353"/>
      <c r="AQ35" s="353"/>
      <c r="AR35" s="353"/>
      <c r="AS35" s="353"/>
      <c r="AT35" s="353"/>
      <c r="AU35" s="353"/>
      <c r="AV35" s="353"/>
      <c r="AW35" s="353"/>
      <c r="AX35" s="353"/>
    </row>
    <row r="36" spans="1:50" hidden="1" x14ac:dyDescent="0.25">
      <c r="A36" s="352" t="s">
        <v>138</v>
      </c>
      <c r="B36" s="353">
        <v>1821</v>
      </c>
      <c r="C36" s="353">
        <v>59</v>
      </c>
      <c r="D36" s="353">
        <v>185</v>
      </c>
      <c r="E36" s="353">
        <v>556</v>
      </c>
      <c r="F36" s="353">
        <v>547</v>
      </c>
      <c r="G36" s="353">
        <v>474</v>
      </c>
      <c r="H36" s="353"/>
      <c r="I36" s="353"/>
      <c r="J36" s="353"/>
      <c r="K36" s="353"/>
      <c r="L36" s="353"/>
      <c r="M36" s="353"/>
      <c r="N36" s="353"/>
      <c r="O36" s="353"/>
      <c r="P36" s="353"/>
      <c r="Q36" s="353"/>
      <c r="R36" s="353"/>
      <c r="S36" s="353"/>
      <c r="T36" s="353"/>
      <c r="U36" s="353"/>
      <c r="V36" s="353"/>
      <c r="W36" s="353"/>
      <c r="X36" s="353"/>
      <c r="Y36" s="353"/>
      <c r="Z36" s="353"/>
      <c r="AA36" s="353"/>
      <c r="AB36" s="353"/>
      <c r="AC36" s="353"/>
      <c r="AD36" s="353"/>
      <c r="AE36" s="353"/>
      <c r="AF36" s="353"/>
      <c r="AG36" s="353"/>
      <c r="AH36" s="353"/>
      <c r="AI36" s="353"/>
      <c r="AJ36" s="353"/>
      <c r="AK36" s="353"/>
      <c r="AL36" s="353"/>
      <c r="AM36" s="353"/>
      <c r="AN36" s="353"/>
      <c r="AO36" s="353"/>
      <c r="AP36" s="353"/>
      <c r="AQ36" s="353"/>
      <c r="AR36" s="353"/>
      <c r="AS36" s="353"/>
      <c r="AT36" s="353"/>
      <c r="AU36" s="353"/>
      <c r="AV36" s="353"/>
      <c r="AW36" s="353"/>
      <c r="AX36" s="353"/>
    </row>
    <row r="37" spans="1:50" hidden="1" x14ac:dyDescent="0.25">
      <c r="A37" s="352" t="s">
        <v>155</v>
      </c>
      <c r="B37" s="353">
        <v>4.72</v>
      </c>
      <c r="C37" s="353">
        <v>4.72</v>
      </c>
      <c r="D37" s="353"/>
      <c r="E37" s="353"/>
      <c r="F37" s="353"/>
      <c r="G37" s="353"/>
      <c r="H37" s="353"/>
      <c r="I37" s="353"/>
      <c r="J37" s="353"/>
      <c r="K37" s="353"/>
      <c r="L37" s="353"/>
      <c r="M37" s="353"/>
      <c r="N37" s="353"/>
      <c r="O37" s="353"/>
      <c r="P37" s="353"/>
      <c r="Q37" s="353"/>
      <c r="R37" s="353"/>
      <c r="S37" s="353"/>
      <c r="T37" s="353"/>
      <c r="U37" s="353"/>
      <c r="V37" s="353"/>
      <c r="W37" s="353"/>
      <c r="X37" s="353"/>
      <c r="Y37" s="353"/>
      <c r="Z37" s="353"/>
      <c r="AA37" s="353"/>
      <c r="AB37" s="353"/>
      <c r="AC37" s="353"/>
      <c r="AD37" s="353"/>
      <c r="AE37" s="353"/>
      <c r="AF37" s="353"/>
      <c r="AG37" s="353"/>
      <c r="AH37" s="353"/>
      <c r="AI37" s="353"/>
      <c r="AJ37" s="353"/>
      <c r="AK37" s="353"/>
      <c r="AL37" s="353"/>
      <c r="AM37" s="353"/>
      <c r="AN37" s="353"/>
      <c r="AO37" s="353"/>
      <c r="AP37" s="353"/>
      <c r="AQ37" s="353"/>
      <c r="AR37" s="353"/>
      <c r="AS37" s="353"/>
      <c r="AT37" s="353"/>
      <c r="AU37" s="353"/>
      <c r="AV37" s="353"/>
      <c r="AW37" s="353"/>
      <c r="AX37" s="353"/>
    </row>
    <row r="38" spans="1:50" hidden="1" x14ac:dyDescent="0.25">
      <c r="A38" s="352" t="s">
        <v>153</v>
      </c>
      <c r="B38" s="353">
        <v>1</v>
      </c>
      <c r="C38" s="353"/>
      <c r="D38" s="353">
        <v>1</v>
      </c>
      <c r="E38" s="353"/>
      <c r="F38" s="353"/>
      <c r="G38" s="353"/>
      <c r="H38" s="353"/>
      <c r="I38" s="353"/>
      <c r="J38" s="353"/>
      <c r="K38" s="353"/>
      <c r="L38" s="353"/>
      <c r="M38" s="353"/>
      <c r="N38" s="353"/>
      <c r="O38" s="353"/>
      <c r="P38" s="353"/>
      <c r="Q38" s="353"/>
      <c r="R38" s="353"/>
      <c r="S38" s="353"/>
      <c r="T38" s="353"/>
      <c r="U38" s="353"/>
      <c r="V38" s="353"/>
      <c r="W38" s="353"/>
      <c r="X38" s="353"/>
      <c r="Y38" s="353"/>
      <c r="Z38" s="353"/>
      <c r="AA38" s="353"/>
      <c r="AB38" s="353"/>
      <c r="AC38" s="353"/>
      <c r="AD38" s="353"/>
      <c r="AE38" s="353"/>
      <c r="AF38" s="353"/>
      <c r="AG38" s="353"/>
      <c r="AH38" s="353"/>
      <c r="AI38" s="353"/>
      <c r="AJ38" s="353"/>
      <c r="AK38" s="353"/>
      <c r="AL38" s="353"/>
      <c r="AM38" s="353"/>
      <c r="AN38" s="353"/>
      <c r="AO38" s="353"/>
      <c r="AP38" s="353"/>
      <c r="AQ38" s="353"/>
      <c r="AR38" s="353"/>
      <c r="AS38" s="353"/>
      <c r="AT38" s="353"/>
      <c r="AU38" s="353"/>
      <c r="AV38" s="353"/>
      <c r="AW38" s="353"/>
      <c r="AX38" s="353"/>
    </row>
    <row r="39" spans="1:50" hidden="1" x14ac:dyDescent="0.25">
      <c r="A39" s="352" t="s">
        <v>145</v>
      </c>
      <c r="B39" s="353">
        <v>48023.29</v>
      </c>
      <c r="C39" s="353">
        <v>67.05</v>
      </c>
      <c r="D39" s="353">
        <v>214.15000000000009</v>
      </c>
      <c r="E39" s="353">
        <v>14422.699999999997</v>
      </c>
      <c r="F39" s="353">
        <v>28413.769999999997</v>
      </c>
      <c r="G39" s="353">
        <v>4905.6200000000008</v>
      </c>
      <c r="H39" s="353"/>
      <c r="I39" s="353"/>
      <c r="J39" s="353"/>
      <c r="K39" s="353"/>
      <c r="L39" s="353"/>
      <c r="M39" s="353"/>
      <c r="N39" s="353"/>
      <c r="O39" s="353"/>
      <c r="P39" s="353"/>
      <c r="Q39" s="353"/>
      <c r="R39" s="353"/>
      <c r="S39" s="353"/>
      <c r="T39" s="353"/>
      <c r="U39" s="353"/>
      <c r="V39" s="353"/>
      <c r="W39" s="353"/>
      <c r="X39" s="353"/>
      <c r="Y39" s="353"/>
      <c r="Z39" s="353"/>
      <c r="AA39" s="353"/>
      <c r="AB39" s="353"/>
      <c r="AC39" s="353"/>
      <c r="AD39" s="353"/>
      <c r="AE39" s="353"/>
      <c r="AF39" s="353"/>
      <c r="AG39" s="353"/>
      <c r="AH39" s="353"/>
      <c r="AI39" s="353"/>
      <c r="AJ39" s="353"/>
      <c r="AK39" s="353"/>
      <c r="AL39" s="353"/>
      <c r="AM39" s="353"/>
      <c r="AN39" s="353"/>
      <c r="AO39" s="353"/>
      <c r="AP39" s="353"/>
      <c r="AQ39" s="353"/>
      <c r="AR39" s="353"/>
      <c r="AS39" s="353"/>
      <c r="AT39" s="353"/>
      <c r="AU39" s="353"/>
      <c r="AV39" s="353"/>
      <c r="AW39" s="353"/>
      <c r="AX39" s="353"/>
    </row>
    <row r="40" spans="1:50" hidden="1" x14ac:dyDescent="0.25">
      <c r="A40" s="352" t="s">
        <v>146</v>
      </c>
      <c r="B40" s="353">
        <v>13595.599999999991</v>
      </c>
      <c r="C40" s="353">
        <v>19.2</v>
      </c>
      <c r="D40" s="353">
        <v>87.999999999999986</v>
      </c>
      <c r="E40" s="353">
        <v>9128.399999999996</v>
      </c>
      <c r="F40" s="353">
        <v>229.20000000000007</v>
      </c>
      <c r="G40" s="353">
        <v>4130.8</v>
      </c>
      <c r="H40" s="353"/>
      <c r="I40" s="353"/>
      <c r="J40" s="353"/>
      <c r="K40" s="353"/>
      <c r="L40" s="353"/>
      <c r="M40" s="353"/>
      <c r="N40" s="353"/>
      <c r="O40" s="353"/>
      <c r="P40" s="353"/>
      <c r="Q40" s="353"/>
      <c r="R40" s="353"/>
      <c r="S40" s="353"/>
      <c r="T40" s="353"/>
      <c r="U40" s="353"/>
      <c r="V40" s="353"/>
      <c r="W40" s="353"/>
      <c r="X40" s="353"/>
      <c r="Y40" s="353"/>
      <c r="Z40" s="353"/>
      <c r="AA40" s="353"/>
      <c r="AB40" s="353"/>
      <c r="AC40" s="353"/>
      <c r="AD40" s="353"/>
      <c r="AE40" s="353"/>
      <c r="AF40" s="353"/>
      <c r="AG40" s="353"/>
      <c r="AH40" s="353"/>
      <c r="AI40" s="353"/>
      <c r="AJ40" s="353"/>
      <c r="AK40" s="353"/>
      <c r="AL40" s="353"/>
      <c r="AM40" s="353"/>
      <c r="AN40" s="353"/>
      <c r="AO40" s="353"/>
      <c r="AP40" s="353"/>
      <c r="AQ40" s="353"/>
      <c r="AR40" s="353"/>
      <c r="AS40" s="353"/>
      <c r="AT40" s="353"/>
      <c r="AU40" s="353"/>
      <c r="AV40" s="353"/>
      <c r="AW40" s="353"/>
      <c r="AX40" s="353"/>
    </row>
    <row r="41" spans="1:50" hidden="1" x14ac:dyDescent="0.25">
      <c r="A41" s="352" t="s">
        <v>147</v>
      </c>
      <c r="B41" s="353">
        <v>670</v>
      </c>
      <c r="C41" s="353">
        <v>26</v>
      </c>
      <c r="D41" s="353">
        <v>75</v>
      </c>
      <c r="E41" s="353">
        <v>249</v>
      </c>
      <c r="F41" s="353">
        <v>186</v>
      </c>
      <c r="G41" s="353">
        <v>134</v>
      </c>
      <c r="H41" s="353"/>
      <c r="I41" s="353"/>
      <c r="J41" s="353"/>
      <c r="K41" s="353"/>
      <c r="L41" s="353"/>
      <c r="M41" s="353"/>
      <c r="N41" s="353"/>
      <c r="O41" s="353"/>
      <c r="P41" s="353"/>
      <c r="Q41" s="353"/>
      <c r="R41" s="353"/>
      <c r="S41" s="353"/>
      <c r="T41" s="353"/>
      <c r="U41" s="353"/>
      <c r="V41" s="353"/>
      <c r="W41" s="353"/>
      <c r="X41" s="353"/>
      <c r="Y41" s="353"/>
      <c r="Z41" s="353"/>
      <c r="AA41" s="353"/>
      <c r="AB41" s="353"/>
      <c r="AC41" s="353"/>
      <c r="AD41" s="353"/>
      <c r="AE41" s="353"/>
      <c r="AF41" s="353"/>
      <c r="AG41" s="353"/>
      <c r="AH41" s="353"/>
      <c r="AI41" s="353"/>
      <c r="AJ41" s="353"/>
      <c r="AK41" s="353"/>
      <c r="AL41" s="353"/>
      <c r="AM41" s="353"/>
      <c r="AN41" s="353"/>
      <c r="AO41" s="353"/>
      <c r="AP41" s="353"/>
      <c r="AQ41" s="353"/>
      <c r="AR41" s="353"/>
      <c r="AS41" s="353"/>
      <c r="AT41" s="353"/>
      <c r="AU41" s="353"/>
      <c r="AV41" s="353"/>
      <c r="AW41" s="353"/>
      <c r="AX41" s="353"/>
    </row>
    <row r="42" spans="1:50" hidden="1" x14ac:dyDescent="0.25">
      <c r="A42" s="352" t="s">
        <v>114</v>
      </c>
      <c r="B42" s="353">
        <v>511</v>
      </c>
      <c r="C42" s="353">
        <v>511</v>
      </c>
      <c r="D42" s="353"/>
      <c r="E42" s="353"/>
      <c r="F42" s="353"/>
      <c r="G42" s="353"/>
      <c r="H42" s="353"/>
      <c r="I42" s="353"/>
      <c r="J42" s="353"/>
      <c r="K42" s="353"/>
      <c r="L42" s="353"/>
      <c r="M42" s="353"/>
      <c r="N42" s="353"/>
      <c r="O42" s="353"/>
      <c r="P42" s="353"/>
      <c r="Q42" s="353"/>
      <c r="R42" s="353"/>
      <c r="S42" s="353"/>
      <c r="T42" s="353"/>
      <c r="U42" s="353"/>
      <c r="V42" s="353"/>
      <c r="W42" s="353"/>
      <c r="X42" s="353"/>
      <c r="Y42" s="353"/>
      <c r="Z42" s="353"/>
      <c r="AA42" s="353"/>
      <c r="AB42" s="353"/>
      <c r="AC42" s="353"/>
      <c r="AD42" s="353"/>
      <c r="AE42" s="353"/>
      <c r="AF42" s="353"/>
      <c r="AG42" s="353"/>
      <c r="AH42" s="353"/>
      <c r="AI42" s="353"/>
      <c r="AJ42" s="353"/>
      <c r="AK42" s="353"/>
      <c r="AL42" s="353"/>
      <c r="AM42" s="353"/>
      <c r="AN42" s="353"/>
      <c r="AO42" s="353"/>
      <c r="AP42" s="353"/>
      <c r="AQ42" s="353"/>
      <c r="AR42" s="353"/>
      <c r="AS42" s="353"/>
      <c r="AT42" s="353"/>
      <c r="AU42" s="353"/>
      <c r="AV42" s="353"/>
      <c r="AW42" s="353"/>
      <c r="AX42" s="353"/>
    </row>
    <row r="43" spans="1:50" hidden="1" x14ac:dyDescent="0.25">
      <c r="A43" s="352" t="s">
        <v>106</v>
      </c>
      <c r="B43" s="353">
        <v>299791</v>
      </c>
      <c r="C43" s="353">
        <v>299793</v>
      </c>
      <c r="D43" s="353"/>
      <c r="E43" s="353"/>
      <c r="F43" s="353"/>
      <c r="G43" s="353"/>
      <c r="H43" s="353"/>
      <c r="I43" s="353"/>
      <c r="J43" s="353"/>
      <c r="K43" s="353"/>
      <c r="L43" s="353"/>
      <c r="M43" s="353"/>
      <c r="N43" s="353"/>
      <c r="O43" s="353"/>
      <c r="P43" s="353"/>
      <c r="Q43" s="353"/>
      <c r="R43" s="353"/>
      <c r="S43" s="353"/>
      <c r="T43" s="353"/>
      <c r="U43" s="353"/>
      <c r="V43" s="353"/>
      <c r="W43" s="353"/>
      <c r="X43" s="353"/>
      <c r="Y43" s="353"/>
      <c r="Z43" s="353"/>
      <c r="AA43" s="353"/>
      <c r="AB43" s="353"/>
      <c r="AC43" s="353"/>
      <c r="AD43" s="353"/>
      <c r="AE43" s="353"/>
      <c r="AF43" s="353"/>
      <c r="AG43" s="353"/>
      <c r="AH43" s="353"/>
      <c r="AI43" s="353"/>
      <c r="AJ43" s="353"/>
      <c r="AK43" s="353"/>
      <c r="AL43" s="353"/>
      <c r="AM43" s="353"/>
      <c r="AN43" s="353"/>
      <c r="AO43" s="353"/>
      <c r="AP43" s="353"/>
      <c r="AQ43" s="353"/>
      <c r="AR43" s="353"/>
      <c r="AS43" s="353"/>
      <c r="AT43" s="353"/>
      <c r="AU43" s="353"/>
      <c r="AV43" s="353"/>
      <c r="AW43" s="353"/>
      <c r="AX43" s="353"/>
    </row>
    <row r="44" spans="1:50" hidden="1" x14ac:dyDescent="0.25">
      <c r="A44" s="352" t="s">
        <v>110</v>
      </c>
      <c r="B44" s="353">
        <v>1029</v>
      </c>
      <c r="C44" s="353">
        <v>1029</v>
      </c>
      <c r="D44" s="353"/>
      <c r="E44" s="353"/>
      <c r="F44" s="353"/>
      <c r="G44" s="353"/>
      <c r="H44" s="353"/>
      <c r="I44" s="353"/>
      <c r="J44" s="353"/>
      <c r="K44" s="353"/>
      <c r="L44" s="353"/>
      <c r="M44" s="353"/>
      <c r="N44" s="353"/>
      <c r="O44" s="353"/>
      <c r="P44" s="353"/>
      <c r="Q44" s="353"/>
      <c r="R44" s="353"/>
      <c r="S44" s="353"/>
      <c r="T44" s="353"/>
      <c r="U44" s="353"/>
      <c r="V44" s="353"/>
      <c r="W44" s="353"/>
      <c r="X44" s="353"/>
      <c r="Y44" s="353"/>
      <c r="Z44" s="353"/>
      <c r="AA44" s="353"/>
      <c r="AB44" s="353"/>
      <c r="AC44" s="353"/>
      <c r="AD44" s="353"/>
      <c r="AE44" s="353"/>
      <c r="AF44" s="353"/>
      <c r="AG44" s="353"/>
      <c r="AH44" s="353"/>
      <c r="AI44" s="353"/>
      <c r="AJ44" s="353"/>
      <c r="AK44" s="353"/>
      <c r="AL44" s="353"/>
      <c r="AM44" s="353"/>
      <c r="AN44" s="353"/>
      <c r="AO44" s="353"/>
      <c r="AP44" s="353"/>
      <c r="AQ44" s="353"/>
      <c r="AR44" s="353"/>
      <c r="AS44" s="353"/>
      <c r="AT44" s="353"/>
      <c r="AU44" s="353"/>
      <c r="AV44" s="353"/>
      <c r="AW44" s="353"/>
      <c r="AX44" s="353"/>
    </row>
    <row r="45" spans="1:50" hidden="1" x14ac:dyDescent="0.25">
      <c r="A45" s="352" t="s">
        <v>112</v>
      </c>
      <c r="B45" s="353">
        <v>80</v>
      </c>
      <c r="C45" s="353">
        <v>80</v>
      </c>
      <c r="D45" s="353"/>
      <c r="E45" s="353"/>
      <c r="F45" s="353"/>
      <c r="G45" s="353"/>
      <c r="H45" s="353"/>
      <c r="I45" s="353"/>
      <c r="J45" s="353"/>
      <c r="K45" s="353"/>
      <c r="L45" s="353"/>
      <c r="M45" s="353"/>
      <c r="N45" s="353"/>
      <c r="O45" s="353"/>
      <c r="P45" s="353"/>
      <c r="Q45" s="353"/>
      <c r="R45" s="353"/>
      <c r="S45" s="353"/>
      <c r="T45" s="353"/>
      <c r="U45" s="353"/>
      <c r="V45" s="353"/>
      <c r="W45" s="353"/>
      <c r="X45" s="353"/>
      <c r="Y45" s="353"/>
      <c r="Z45" s="353"/>
      <c r="AA45" s="353"/>
      <c r="AB45" s="353"/>
      <c r="AC45" s="353"/>
      <c r="AD45" s="353"/>
      <c r="AE45" s="353"/>
      <c r="AF45" s="353"/>
      <c r="AG45" s="353"/>
      <c r="AH45" s="353"/>
      <c r="AI45" s="353"/>
      <c r="AJ45" s="353"/>
      <c r="AK45" s="353"/>
      <c r="AL45" s="353"/>
      <c r="AM45" s="353"/>
      <c r="AN45" s="353"/>
      <c r="AO45" s="353"/>
      <c r="AP45" s="353"/>
      <c r="AQ45" s="353"/>
      <c r="AR45" s="353"/>
      <c r="AS45" s="353"/>
      <c r="AT45" s="353"/>
      <c r="AU45" s="353"/>
      <c r="AV45" s="353"/>
      <c r="AW45" s="353"/>
      <c r="AX45" s="353"/>
    </row>
    <row r="46" spans="1:50" hidden="1" x14ac:dyDescent="0.25">
      <c r="A46" s="352" t="s">
        <v>125</v>
      </c>
      <c r="B46" s="353">
        <v>510</v>
      </c>
      <c r="C46" s="353">
        <v>58</v>
      </c>
      <c r="D46" s="353">
        <v>198</v>
      </c>
      <c r="E46" s="353">
        <v>510</v>
      </c>
      <c r="F46" s="353">
        <v>58</v>
      </c>
      <c r="G46" s="353">
        <v>196</v>
      </c>
      <c r="H46" s="353"/>
      <c r="I46" s="353"/>
      <c r="J46" s="353"/>
      <c r="K46" s="353"/>
      <c r="L46" s="353"/>
      <c r="M46" s="353"/>
      <c r="N46" s="353"/>
      <c r="O46" s="353"/>
      <c r="P46" s="353"/>
      <c r="Q46" s="353"/>
      <c r="R46" s="353"/>
      <c r="S46" s="353"/>
      <c r="T46" s="353"/>
      <c r="U46" s="353"/>
      <c r="V46" s="353"/>
      <c r="W46" s="353"/>
      <c r="X46" s="353"/>
      <c r="Y46" s="353"/>
      <c r="Z46" s="353"/>
      <c r="AA46" s="353"/>
      <c r="AB46" s="353"/>
      <c r="AC46" s="353"/>
      <c r="AD46" s="353"/>
      <c r="AE46" s="353"/>
      <c r="AF46" s="353"/>
      <c r="AG46" s="353"/>
      <c r="AH46" s="353"/>
      <c r="AI46" s="353"/>
      <c r="AJ46" s="353"/>
      <c r="AK46" s="353"/>
      <c r="AL46" s="353"/>
      <c r="AM46" s="353"/>
      <c r="AN46" s="353"/>
      <c r="AO46" s="353"/>
      <c r="AP46" s="353"/>
      <c r="AQ46" s="353"/>
      <c r="AR46" s="353"/>
      <c r="AS46" s="353"/>
      <c r="AT46" s="353"/>
      <c r="AU46" s="353"/>
      <c r="AV46" s="353"/>
      <c r="AW46" s="353"/>
      <c r="AX46" s="353"/>
    </row>
    <row r="47" spans="1:50" hidden="1" x14ac:dyDescent="0.25">
      <c r="A47" s="352" t="s">
        <v>120</v>
      </c>
      <c r="B47" s="353">
        <v>281255</v>
      </c>
      <c r="C47" s="353">
        <v>5136</v>
      </c>
      <c r="D47" s="353">
        <v>60408</v>
      </c>
      <c r="E47" s="353">
        <v>281152</v>
      </c>
      <c r="F47" s="353">
        <v>5277</v>
      </c>
      <c r="G47" s="353">
        <v>59296</v>
      </c>
      <c r="H47" s="353"/>
      <c r="I47" s="353"/>
      <c r="J47" s="353"/>
      <c r="K47" s="353"/>
      <c r="L47" s="353"/>
      <c r="M47" s="353"/>
      <c r="N47" s="353"/>
      <c r="O47" s="353"/>
      <c r="P47" s="353"/>
      <c r="Q47" s="353"/>
      <c r="R47" s="353"/>
      <c r="S47" s="353"/>
      <c r="T47" s="353"/>
      <c r="U47" s="353"/>
      <c r="V47" s="353"/>
      <c r="W47" s="353"/>
      <c r="X47" s="353"/>
      <c r="Y47" s="353"/>
      <c r="Z47" s="353"/>
      <c r="AA47" s="353"/>
      <c r="AB47" s="353"/>
      <c r="AC47" s="353"/>
      <c r="AD47" s="353"/>
      <c r="AE47" s="353"/>
      <c r="AF47" s="353"/>
      <c r="AG47" s="353"/>
      <c r="AH47" s="353"/>
      <c r="AI47" s="353"/>
      <c r="AJ47" s="353"/>
      <c r="AK47" s="353"/>
      <c r="AL47" s="353"/>
      <c r="AM47" s="353"/>
      <c r="AN47" s="353"/>
      <c r="AO47" s="353"/>
      <c r="AP47" s="353"/>
      <c r="AQ47" s="353"/>
      <c r="AR47" s="353"/>
      <c r="AS47" s="353"/>
      <c r="AT47" s="353"/>
      <c r="AU47" s="353"/>
      <c r="AV47" s="353"/>
      <c r="AW47" s="353"/>
      <c r="AX47" s="353"/>
    </row>
    <row r="48" spans="1:50" hidden="1" x14ac:dyDescent="0.25">
      <c r="A48" s="352" t="s">
        <v>123</v>
      </c>
      <c r="B48" s="353">
        <v>933</v>
      </c>
      <c r="C48" s="353">
        <v>5</v>
      </c>
      <c r="D48" s="353">
        <v>229</v>
      </c>
      <c r="E48" s="353">
        <v>913</v>
      </c>
      <c r="F48" s="353">
        <v>5</v>
      </c>
      <c r="G48" s="353">
        <v>228</v>
      </c>
      <c r="H48" s="353"/>
      <c r="I48" s="353"/>
      <c r="J48" s="353"/>
      <c r="K48" s="353"/>
      <c r="L48" s="353"/>
      <c r="M48" s="353"/>
      <c r="N48" s="353"/>
      <c r="O48" s="353"/>
      <c r="P48" s="353"/>
      <c r="Q48" s="353"/>
      <c r="R48" s="353"/>
      <c r="S48" s="353"/>
      <c r="T48" s="353"/>
      <c r="U48" s="353"/>
      <c r="V48" s="353"/>
      <c r="W48" s="353"/>
      <c r="X48" s="353"/>
      <c r="Y48" s="353"/>
      <c r="Z48" s="353"/>
      <c r="AA48" s="353"/>
      <c r="AB48" s="353"/>
      <c r="AC48" s="353"/>
      <c r="AD48" s="353"/>
      <c r="AE48" s="353"/>
      <c r="AF48" s="353"/>
      <c r="AG48" s="353"/>
      <c r="AH48" s="353"/>
      <c r="AI48" s="353"/>
      <c r="AJ48" s="353"/>
      <c r="AK48" s="353"/>
      <c r="AL48" s="353"/>
      <c r="AM48" s="353"/>
      <c r="AN48" s="353"/>
      <c r="AO48" s="353"/>
      <c r="AP48" s="353"/>
      <c r="AQ48" s="353"/>
      <c r="AR48" s="353"/>
      <c r="AS48" s="353"/>
      <c r="AT48" s="353"/>
      <c r="AU48" s="353"/>
      <c r="AV48" s="353"/>
      <c r="AW48" s="353"/>
      <c r="AX48" s="353"/>
    </row>
    <row r="49" spans="1:50" hidden="1" x14ac:dyDescent="0.25">
      <c r="A49" s="352" t="s">
        <v>124</v>
      </c>
      <c r="B49" s="353">
        <v>94</v>
      </c>
      <c r="C49" s="353">
        <v>2</v>
      </c>
      <c r="D49" s="353">
        <v>23</v>
      </c>
      <c r="E49" s="353">
        <v>94</v>
      </c>
      <c r="F49" s="353">
        <v>2</v>
      </c>
      <c r="G49" s="353">
        <v>23</v>
      </c>
      <c r="H49" s="353"/>
      <c r="I49" s="353"/>
      <c r="J49" s="353"/>
      <c r="K49" s="353"/>
      <c r="L49" s="353"/>
      <c r="M49" s="353"/>
      <c r="N49" s="353"/>
      <c r="O49" s="353"/>
      <c r="P49" s="353"/>
      <c r="Q49" s="353"/>
      <c r="R49" s="353"/>
      <c r="S49" s="353"/>
      <c r="T49" s="353"/>
      <c r="U49" s="353"/>
      <c r="V49" s="353"/>
      <c r="W49" s="353"/>
      <c r="X49" s="353"/>
      <c r="Y49" s="353"/>
      <c r="Z49" s="353"/>
      <c r="AA49" s="353"/>
      <c r="AB49" s="353"/>
      <c r="AC49" s="353"/>
      <c r="AD49" s="353"/>
      <c r="AE49" s="353"/>
      <c r="AF49" s="353"/>
      <c r="AG49" s="353"/>
      <c r="AH49" s="353"/>
      <c r="AI49" s="353"/>
      <c r="AJ49" s="353"/>
      <c r="AK49" s="353"/>
      <c r="AL49" s="353"/>
      <c r="AM49" s="353"/>
      <c r="AN49" s="353"/>
      <c r="AO49" s="353"/>
      <c r="AP49" s="353"/>
      <c r="AQ49" s="353"/>
      <c r="AR49" s="353"/>
      <c r="AS49" s="353"/>
      <c r="AT49" s="353"/>
      <c r="AU49" s="353"/>
      <c r="AV49" s="353"/>
      <c r="AW49" s="353"/>
      <c r="AX49" s="353"/>
    </row>
    <row r="50" spans="1:50" hidden="1" x14ac:dyDescent="0.25">
      <c r="A50" s="352" t="s">
        <v>142</v>
      </c>
      <c r="B50" s="353">
        <v>2938</v>
      </c>
      <c r="C50" s="353">
        <v>5</v>
      </c>
      <c r="D50" s="353">
        <v>612</v>
      </c>
      <c r="E50" s="353">
        <v>2936</v>
      </c>
      <c r="F50" s="353">
        <v>5</v>
      </c>
      <c r="G50" s="353">
        <v>612</v>
      </c>
      <c r="H50" s="353"/>
      <c r="I50" s="353"/>
      <c r="J50" s="353"/>
      <c r="K50" s="353"/>
      <c r="L50" s="353"/>
      <c r="M50" s="353"/>
      <c r="N50" s="353"/>
      <c r="O50" s="353"/>
      <c r="P50" s="353"/>
      <c r="Q50" s="353"/>
      <c r="R50" s="353"/>
      <c r="S50" s="353"/>
      <c r="T50" s="353"/>
      <c r="U50" s="353"/>
      <c r="V50" s="353"/>
      <c r="W50" s="353"/>
      <c r="X50" s="353"/>
      <c r="Y50" s="353"/>
      <c r="Z50" s="353"/>
      <c r="AA50" s="353"/>
      <c r="AB50" s="353"/>
      <c r="AC50" s="353"/>
      <c r="AD50" s="353"/>
      <c r="AE50" s="353"/>
      <c r="AF50" s="353"/>
      <c r="AG50" s="353"/>
      <c r="AH50" s="353"/>
      <c r="AI50" s="353"/>
      <c r="AJ50" s="353"/>
      <c r="AK50" s="353"/>
      <c r="AL50" s="353"/>
      <c r="AM50" s="353"/>
      <c r="AN50" s="353"/>
      <c r="AO50" s="353"/>
      <c r="AP50" s="353"/>
      <c r="AQ50" s="353"/>
      <c r="AR50" s="353"/>
      <c r="AS50" s="353"/>
      <c r="AT50" s="353"/>
      <c r="AU50" s="353"/>
      <c r="AV50" s="353"/>
      <c r="AW50" s="353"/>
      <c r="AX50" s="353"/>
    </row>
    <row r="51" spans="1:50" hidden="1" x14ac:dyDescent="0.25">
      <c r="A51" s="352" t="s">
        <v>108</v>
      </c>
      <c r="B51" s="353">
        <v>26982</v>
      </c>
      <c r="C51" s="353">
        <v>26980</v>
      </c>
      <c r="D51" s="353"/>
      <c r="E51" s="353"/>
      <c r="F51" s="353"/>
      <c r="G51" s="353"/>
      <c r="H51" s="353"/>
      <c r="I51" s="353"/>
      <c r="J51" s="353"/>
      <c r="K51" s="353"/>
      <c r="L51" s="353"/>
      <c r="M51" s="353"/>
      <c r="N51" s="353"/>
      <c r="O51" s="353"/>
      <c r="P51" s="353"/>
      <c r="Q51" s="353"/>
      <c r="R51" s="353"/>
      <c r="S51" s="353"/>
      <c r="T51" s="353"/>
      <c r="U51" s="353"/>
      <c r="V51" s="353"/>
      <c r="W51" s="353"/>
      <c r="X51" s="353"/>
      <c r="Y51" s="353"/>
      <c r="Z51" s="353"/>
      <c r="AA51" s="353"/>
      <c r="AB51" s="353"/>
      <c r="AC51" s="353"/>
      <c r="AD51" s="353"/>
      <c r="AE51" s="353"/>
      <c r="AF51" s="353"/>
      <c r="AG51" s="353"/>
      <c r="AH51" s="353"/>
      <c r="AI51" s="353"/>
      <c r="AJ51" s="353"/>
      <c r="AK51" s="353"/>
      <c r="AL51" s="353"/>
      <c r="AM51" s="353"/>
      <c r="AN51" s="353"/>
      <c r="AO51" s="353"/>
      <c r="AP51" s="353"/>
      <c r="AQ51" s="353"/>
      <c r="AR51" s="353"/>
      <c r="AS51" s="353"/>
      <c r="AT51" s="353"/>
      <c r="AU51" s="353"/>
      <c r="AV51" s="353"/>
      <c r="AW51" s="353"/>
      <c r="AX51" s="353"/>
    </row>
    <row r="52" spans="1:50" hidden="1" x14ac:dyDescent="0.25">
      <c r="A52" s="352" t="s">
        <v>122</v>
      </c>
      <c r="B52" s="353">
        <v>25329</v>
      </c>
      <c r="C52" s="353">
        <v>1001</v>
      </c>
      <c r="D52" s="353">
        <v>5628</v>
      </c>
      <c r="E52" s="353">
        <v>25327</v>
      </c>
      <c r="F52" s="353">
        <v>1010</v>
      </c>
      <c r="G52" s="353">
        <v>5817</v>
      </c>
      <c r="H52" s="353"/>
      <c r="I52" s="353"/>
      <c r="J52" s="353"/>
      <c r="K52" s="353"/>
      <c r="L52" s="353"/>
      <c r="M52" s="353"/>
      <c r="N52" s="353"/>
      <c r="O52" s="353"/>
      <c r="P52" s="353"/>
      <c r="Q52" s="353"/>
      <c r="R52" s="353"/>
      <c r="S52" s="353"/>
      <c r="T52" s="353"/>
      <c r="U52" s="353"/>
      <c r="V52" s="353"/>
      <c r="W52" s="353"/>
      <c r="X52" s="353"/>
      <c r="Y52" s="353"/>
      <c r="Z52" s="353"/>
      <c r="AA52" s="353"/>
      <c r="AB52" s="353"/>
      <c r="AC52" s="353"/>
      <c r="AD52" s="353"/>
      <c r="AE52" s="353"/>
      <c r="AF52" s="353"/>
      <c r="AG52" s="353"/>
      <c r="AH52" s="353"/>
      <c r="AI52" s="353"/>
      <c r="AJ52" s="353"/>
      <c r="AK52" s="353"/>
      <c r="AL52" s="353"/>
      <c r="AM52" s="353"/>
      <c r="AN52" s="353"/>
      <c r="AO52" s="353"/>
      <c r="AP52" s="353"/>
      <c r="AQ52" s="353"/>
      <c r="AR52" s="353"/>
      <c r="AS52" s="353"/>
      <c r="AT52" s="353"/>
      <c r="AU52" s="353"/>
      <c r="AV52" s="353"/>
      <c r="AW52" s="353"/>
      <c r="AX52" s="353"/>
    </row>
    <row r="53" spans="1:50" hidden="1" x14ac:dyDescent="0.25">
      <c r="A53" s="352" t="s">
        <v>148</v>
      </c>
      <c r="B53" s="353">
        <v>138</v>
      </c>
      <c r="C53" s="353">
        <v>2</v>
      </c>
      <c r="D53" s="353">
        <v>29</v>
      </c>
      <c r="E53" s="353">
        <v>138</v>
      </c>
      <c r="F53" s="353">
        <v>3</v>
      </c>
      <c r="G53" s="353">
        <v>39</v>
      </c>
      <c r="H53" s="353"/>
      <c r="I53" s="353"/>
      <c r="J53" s="353"/>
      <c r="K53" s="353"/>
      <c r="L53" s="353"/>
      <c r="M53" s="353"/>
      <c r="N53" s="353"/>
      <c r="O53" s="353"/>
      <c r="P53" s="353"/>
      <c r="Q53" s="353"/>
      <c r="R53" s="353"/>
      <c r="S53" s="353"/>
      <c r="T53" s="353"/>
      <c r="U53" s="353"/>
      <c r="V53" s="353"/>
      <c r="W53" s="353"/>
      <c r="X53" s="353"/>
      <c r="Y53" s="353"/>
      <c r="Z53" s="353"/>
      <c r="AA53" s="353"/>
      <c r="AB53" s="353"/>
      <c r="AC53" s="353"/>
      <c r="AD53" s="353"/>
      <c r="AE53" s="353"/>
      <c r="AF53" s="353"/>
      <c r="AG53" s="353"/>
      <c r="AH53" s="353"/>
      <c r="AI53" s="353"/>
      <c r="AJ53" s="353"/>
      <c r="AK53" s="353"/>
      <c r="AL53" s="353"/>
      <c r="AM53" s="353"/>
      <c r="AN53" s="353"/>
      <c r="AO53" s="353"/>
      <c r="AP53" s="353"/>
      <c r="AQ53" s="353"/>
      <c r="AR53" s="353"/>
      <c r="AS53" s="353"/>
      <c r="AT53" s="353"/>
      <c r="AU53" s="353"/>
      <c r="AV53" s="353"/>
      <c r="AW53" s="353"/>
      <c r="AX53" s="353"/>
    </row>
    <row r="54" spans="1:50" hidden="1" x14ac:dyDescent="0.25">
      <c r="A54" s="352" t="s">
        <v>154</v>
      </c>
      <c r="B54" s="353">
        <v>1</v>
      </c>
      <c r="C54" s="353"/>
      <c r="D54" s="353"/>
      <c r="E54" s="353">
        <v>1</v>
      </c>
      <c r="F54" s="353"/>
      <c r="G54" s="353"/>
      <c r="H54" s="353"/>
      <c r="I54" s="353"/>
      <c r="J54" s="353"/>
      <c r="K54" s="353"/>
      <c r="L54" s="353"/>
      <c r="M54" s="353"/>
      <c r="N54" s="353"/>
      <c r="O54" s="353"/>
      <c r="P54" s="353"/>
      <c r="Q54" s="353"/>
      <c r="R54" s="353"/>
      <c r="S54" s="353"/>
      <c r="T54" s="353"/>
      <c r="U54" s="353"/>
      <c r="V54" s="353"/>
      <c r="W54" s="353"/>
      <c r="X54" s="353"/>
      <c r="Y54" s="353"/>
      <c r="Z54" s="353"/>
      <c r="AA54" s="353"/>
      <c r="AB54" s="353"/>
      <c r="AC54" s="353"/>
      <c r="AD54" s="353"/>
      <c r="AE54" s="353"/>
      <c r="AF54" s="353"/>
      <c r="AG54" s="353"/>
      <c r="AH54" s="353"/>
      <c r="AI54" s="353"/>
      <c r="AJ54" s="353"/>
      <c r="AK54" s="353"/>
      <c r="AL54" s="353"/>
      <c r="AM54" s="353"/>
      <c r="AN54" s="353"/>
      <c r="AO54" s="353"/>
      <c r="AP54" s="353"/>
      <c r="AQ54" s="353"/>
      <c r="AR54" s="353"/>
      <c r="AS54" s="353"/>
      <c r="AT54" s="353"/>
      <c r="AU54" s="353"/>
      <c r="AV54" s="353"/>
      <c r="AW54" s="353"/>
      <c r="AX54" s="353"/>
    </row>
    <row r="55" spans="1:50" hidden="1" x14ac:dyDescent="0.25">
      <c r="A55" s="352" t="s">
        <v>152</v>
      </c>
      <c r="B55" s="353">
        <v>2</v>
      </c>
      <c r="C55" s="353"/>
      <c r="D55" s="353">
        <v>2</v>
      </c>
      <c r="E55" s="353">
        <v>2</v>
      </c>
      <c r="F55" s="353"/>
      <c r="G55" s="353">
        <v>2</v>
      </c>
      <c r="H55" s="353"/>
      <c r="I55" s="353"/>
      <c r="J55" s="353"/>
      <c r="K55" s="353"/>
      <c r="L55" s="353"/>
      <c r="M55" s="353"/>
      <c r="N55" s="353"/>
      <c r="O55" s="353"/>
      <c r="P55" s="353"/>
      <c r="Q55" s="353"/>
      <c r="R55" s="353"/>
      <c r="S55" s="353"/>
      <c r="T55" s="353"/>
      <c r="U55" s="353"/>
      <c r="V55" s="353"/>
      <c r="W55" s="353"/>
      <c r="X55" s="353"/>
      <c r="Y55" s="353"/>
      <c r="Z55" s="353"/>
      <c r="AA55" s="353"/>
      <c r="AB55" s="353"/>
      <c r="AC55" s="353"/>
      <c r="AD55" s="353"/>
      <c r="AE55" s="353"/>
      <c r="AF55" s="353"/>
      <c r="AG55" s="353"/>
      <c r="AH55" s="353"/>
      <c r="AI55" s="353"/>
      <c r="AJ55" s="353"/>
      <c r="AK55" s="353"/>
      <c r="AL55" s="353"/>
      <c r="AM55" s="353"/>
      <c r="AN55" s="353"/>
      <c r="AO55" s="353"/>
      <c r="AP55" s="353"/>
      <c r="AQ55" s="353"/>
      <c r="AR55" s="353"/>
      <c r="AS55" s="353"/>
      <c r="AT55" s="353"/>
      <c r="AU55" s="353"/>
      <c r="AV55" s="353"/>
      <c r="AW55" s="353"/>
      <c r="AX55" s="353"/>
    </row>
    <row r="56" spans="1:50" hidden="1" x14ac:dyDescent="0.25">
      <c r="A56" s="352" t="s">
        <v>160</v>
      </c>
      <c r="B56" s="353"/>
      <c r="C56" s="353"/>
      <c r="D56" s="353"/>
      <c r="E56" s="353"/>
      <c r="F56" s="353"/>
      <c r="G56" s="353"/>
      <c r="H56" s="353"/>
      <c r="I56" s="353"/>
      <c r="J56" s="353"/>
      <c r="K56" s="353"/>
      <c r="L56" s="353"/>
      <c r="M56" s="353"/>
      <c r="N56" s="353"/>
      <c r="O56" s="353"/>
      <c r="P56" s="353"/>
      <c r="Q56" s="353"/>
      <c r="R56" s="353"/>
      <c r="S56" s="353"/>
      <c r="T56" s="353"/>
      <c r="U56" s="353"/>
      <c r="V56" s="353"/>
      <c r="W56" s="353"/>
      <c r="X56" s="353"/>
      <c r="Y56" s="353"/>
      <c r="Z56" s="353"/>
      <c r="AA56" s="353"/>
      <c r="AB56" s="353"/>
      <c r="AC56" s="353"/>
      <c r="AD56" s="353"/>
      <c r="AE56" s="353"/>
      <c r="AF56" s="353"/>
      <c r="AG56" s="353"/>
      <c r="AH56" s="353"/>
      <c r="AI56" s="353"/>
      <c r="AJ56" s="353"/>
      <c r="AK56" s="353"/>
      <c r="AL56" s="353"/>
      <c r="AM56" s="353"/>
      <c r="AN56" s="353"/>
      <c r="AO56" s="353"/>
      <c r="AP56" s="353"/>
      <c r="AQ56" s="353"/>
      <c r="AR56" s="353"/>
      <c r="AS56" s="353"/>
      <c r="AT56" s="353"/>
      <c r="AU56" s="353"/>
      <c r="AV56" s="353"/>
      <c r="AW56" s="353"/>
      <c r="AX56" s="353"/>
    </row>
    <row r="57" spans="1:50" hidden="1" x14ac:dyDescent="0.25">
      <c r="A57" s="352" t="s">
        <v>161</v>
      </c>
      <c r="B57" s="353">
        <v>1723075.8699999999</v>
      </c>
      <c r="C57" s="353">
        <v>397910.90999999992</v>
      </c>
      <c r="D57" s="353">
        <v>90626.030000000013</v>
      </c>
      <c r="E57" s="353">
        <v>507406.99999999942</v>
      </c>
      <c r="F57" s="353">
        <v>205267.36999999988</v>
      </c>
      <c r="G57" s="353">
        <v>268967.48000000033</v>
      </c>
      <c r="H57" s="353">
        <v>162257</v>
      </c>
      <c r="I57" s="353">
        <v>142519</v>
      </c>
      <c r="J57" s="353">
        <v>48992</v>
      </c>
      <c r="K57" s="353">
        <v>3899</v>
      </c>
      <c r="L57" s="353">
        <v>39270</v>
      </c>
      <c r="M57" s="353">
        <v>1682</v>
      </c>
      <c r="N57" s="353">
        <v>72</v>
      </c>
      <c r="O57" s="353"/>
      <c r="P57" s="353"/>
      <c r="Q57" s="353"/>
      <c r="R57" s="353"/>
      <c r="S57" s="353"/>
      <c r="T57" s="353"/>
      <c r="U57" s="353"/>
      <c r="V57" s="353"/>
      <c r="W57" s="353"/>
      <c r="X57" s="353"/>
      <c r="Y57" s="353"/>
      <c r="Z57" s="353"/>
      <c r="AA57" s="353"/>
      <c r="AB57" s="353"/>
      <c r="AC57" s="353"/>
      <c r="AD57" s="353"/>
      <c r="AE57" s="353"/>
      <c r="AF57" s="353"/>
      <c r="AG57" s="353"/>
      <c r="AH57" s="353"/>
      <c r="AI57" s="353"/>
      <c r="AJ57" s="353"/>
      <c r="AK57" s="353"/>
      <c r="AL57" s="353"/>
      <c r="AM57" s="353"/>
      <c r="AN57" s="353"/>
      <c r="AO57" s="353"/>
      <c r="AP57" s="353"/>
      <c r="AQ57" s="353"/>
      <c r="AR57" s="353"/>
      <c r="AS57" s="353"/>
      <c r="AT57" s="353"/>
      <c r="AU57" s="353"/>
      <c r="AV57" s="353"/>
      <c r="AW57" s="353"/>
      <c r="AX57" s="35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8B0F7-54DD-488C-96B5-0768F5868E0C}">
  <dimension ref="A1:AJ158"/>
  <sheetViews>
    <sheetView showGridLines="0" tabSelected="1" topLeftCell="B1" workbookViewId="0">
      <selection activeCell="B1" sqref="B1"/>
    </sheetView>
  </sheetViews>
  <sheetFormatPr baseColWidth="10" defaultColWidth="11.7109375" defaultRowHeight="10.5" x14ac:dyDescent="0.15"/>
  <cols>
    <col min="1" max="1" width="16.7109375" style="8" hidden="1" customWidth="1"/>
    <col min="2" max="2" width="37.85546875" style="8" customWidth="1"/>
    <col min="3" max="3" width="33.7109375" style="8" customWidth="1"/>
    <col min="4" max="4" width="15" style="8" customWidth="1"/>
    <col min="5" max="5" width="14.85546875" style="8" customWidth="1"/>
    <col min="6" max="6" width="14.42578125" style="8" customWidth="1"/>
    <col min="7" max="7" width="11.7109375" style="8"/>
    <col min="8" max="8" width="13.7109375" style="8" customWidth="1"/>
    <col min="9" max="10" width="12.42578125" style="8" customWidth="1"/>
    <col min="11" max="11" width="13" style="8" customWidth="1"/>
    <col min="12" max="12" width="13.5703125" style="8" customWidth="1"/>
    <col min="13" max="13" width="12.28515625" style="8" customWidth="1"/>
    <col min="14" max="14" width="12.42578125" style="8" customWidth="1"/>
    <col min="15" max="15" width="13.42578125" style="8" customWidth="1"/>
    <col min="16" max="16" width="14.140625" style="8" customWidth="1"/>
    <col min="17" max="17" width="11.85546875" style="8" customWidth="1"/>
    <col min="18" max="22" width="11.7109375" style="8"/>
    <col min="23" max="26" width="17" style="8" customWidth="1"/>
    <col min="27" max="27" width="12.85546875" style="11" customWidth="1"/>
    <col min="28" max="31" width="12.85546875" style="8" customWidth="1"/>
    <col min="32" max="32" width="12.85546875" style="11" customWidth="1"/>
    <col min="33" max="55" width="12.85546875" style="8" customWidth="1"/>
    <col min="56" max="16384" width="11.7109375" style="8"/>
  </cols>
  <sheetData>
    <row r="1" spans="1:36" s="1" customFormat="1" ht="12.75" customHeight="1" x14ac:dyDescent="0.15">
      <c r="B1" s="2"/>
      <c r="AA1" s="3"/>
      <c r="AF1" s="3"/>
    </row>
    <row r="2" spans="1:36" s="1" customFormat="1" ht="12.75" customHeight="1" x14ac:dyDescent="0.15">
      <c r="B2" s="2"/>
      <c r="AA2" s="3"/>
      <c r="AF2" s="3"/>
    </row>
    <row r="3" spans="1:36" s="1" customFormat="1" ht="12.75" customHeight="1" x14ac:dyDescent="0.2">
      <c r="B3" s="2"/>
      <c r="E3" s="4"/>
      <c r="AA3" s="3"/>
      <c r="AF3" s="3"/>
    </row>
    <row r="4" spans="1:36" s="1" customFormat="1" ht="12.75" customHeight="1" x14ac:dyDescent="0.15">
      <c r="B4" s="2"/>
      <c r="AA4" s="3"/>
      <c r="AF4" s="3"/>
    </row>
    <row r="5" spans="1:36" s="1" customFormat="1" ht="12.75" customHeight="1" x14ac:dyDescent="0.15">
      <c r="B5" s="2"/>
      <c r="AA5" s="3"/>
      <c r="AF5" s="3"/>
    </row>
    <row r="6" spans="1:36" s="5" customFormat="1" x14ac:dyDescent="0.15">
      <c r="B6" s="369"/>
      <c r="C6" s="369"/>
      <c r="D6" s="369"/>
      <c r="E6" s="369"/>
      <c r="F6" s="369"/>
      <c r="G6" s="369"/>
      <c r="H6" s="369"/>
      <c r="I6" s="369"/>
      <c r="J6" s="369"/>
      <c r="K6" s="369"/>
      <c r="L6" s="369"/>
      <c r="M6" s="6"/>
      <c r="AA6" s="7"/>
      <c r="AF6" s="7"/>
    </row>
    <row r="7" spans="1:36" s="5" customFormat="1" ht="33" customHeight="1" x14ac:dyDescent="0.15">
      <c r="B7" s="370" t="s">
        <v>0</v>
      </c>
      <c r="C7" s="370"/>
      <c r="D7" s="370"/>
      <c r="E7" s="370"/>
      <c r="F7" s="370"/>
      <c r="G7" s="370"/>
      <c r="H7" s="370"/>
      <c r="I7" s="370"/>
      <c r="J7" s="370"/>
      <c r="K7" s="370"/>
      <c r="L7" s="370"/>
      <c r="M7" s="370"/>
      <c r="N7" s="370"/>
      <c r="O7" s="370"/>
      <c r="P7" s="370"/>
      <c r="Q7" s="370"/>
      <c r="R7" s="370"/>
      <c r="AA7" s="7"/>
      <c r="AF7" s="7"/>
    </row>
    <row r="8" spans="1:36" ht="30" customHeight="1" x14ac:dyDescent="0.2">
      <c r="B8" s="9" t="s">
        <v>1</v>
      </c>
      <c r="C8" s="10"/>
    </row>
    <row r="9" spans="1:36" ht="32.1" customHeight="1" x14ac:dyDescent="0.15">
      <c r="B9" s="371" t="s">
        <v>2</v>
      </c>
      <c r="C9" s="374" t="s">
        <v>3</v>
      </c>
      <c r="D9" s="374" t="s">
        <v>4</v>
      </c>
      <c r="E9" s="377" t="s">
        <v>5</v>
      </c>
      <c r="F9" s="378"/>
      <c r="G9" s="378"/>
      <c r="H9" s="378"/>
      <c r="I9" s="378"/>
      <c r="J9" s="378"/>
      <c r="K9" s="378"/>
      <c r="L9" s="377" t="s">
        <v>6</v>
      </c>
      <c r="M9" s="379"/>
      <c r="N9" s="380" t="s">
        <v>7</v>
      </c>
      <c r="O9" s="381"/>
      <c r="P9" s="382"/>
    </row>
    <row r="10" spans="1:36" ht="12.75" customHeight="1" x14ac:dyDescent="0.15">
      <c r="B10" s="372"/>
      <c r="C10" s="375"/>
      <c r="D10" s="375"/>
      <c r="E10" s="383" t="s">
        <v>8</v>
      </c>
      <c r="F10" s="386" t="s">
        <v>9</v>
      </c>
      <c r="G10" s="392" t="s">
        <v>10</v>
      </c>
      <c r="H10" s="395" t="s">
        <v>11</v>
      </c>
      <c r="I10" s="392" t="s">
        <v>12</v>
      </c>
      <c r="J10" s="392" t="s">
        <v>13</v>
      </c>
      <c r="K10" s="398" t="s">
        <v>14</v>
      </c>
      <c r="L10" s="401" t="s">
        <v>15</v>
      </c>
      <c r="M10" s="412" t="s">
        <v>16</v>
      </c>
      <c r="N10" s="401" t="s">
        <v>17</v>
      </c>
      <c r="O10" s="415" t="s">
        <v>18</v>
      </c>
      <c r="P10" s="389" t="s">
        <v>19</v>
      </c>
    </row>
    <row r="11" spans="1:36" ht="12.75" customHeight="1" x14ac:dyDescent="0.15">
      <c r="B11" s="372"/>
      <c r="C11" s="375"/>
      <c r="D11" s="375"/>
      <c r="E11" s="384"/>
      <c r="F11" s="387"/>
      <c r="G11" s="393"/>
      <c r="H11" s="396"/>
      <c r="I11" s="393"/>
      <c r="J11" s="393"/>
      <c r="K11" s="399"/>
      <c r="L11" s="402"/>
      <c r="M11" s="413"/>
      <c r="N11" s="402"/>
      <c r="O11" s="416"/>
      <c r="P11" s="390"/>
    </row>
    <row r="12" spans="1:36" ht="16.5" customHeight="1" x14ac:dyDescent="0.15">
      <c r="B12" s="373"/>
      <c r="C12" s="376"/>
      <c r="D12" s="376"/>
      <c r="E12" s="385"/>
      <c r="F12" s="388"/>
      <c r="G12" s="394"/>
      <c r="H12" s="397"/>
      <c r="I12" s="394"/>
      <c r="J12" s="394"/>
      <c r="K12" s="400"/>
      <c r="L12" s="403"/>
      <c r="M12" s="414"/>
      <c r="N12" s="403"/>
      <c r="O12" s="417"/>
      <c r="P12" s="391"/>
    </row>
    <row r="13" spans="1:36" ht="21" customHeight="1" x14ac:dyDescent="0.2">
      <c r="A13" s="354" t="s">
        <v>20</v>
      </c>
      <c r="B13" s="371" t="s">
        <v>21</v>
      </c>
      <c r="C13" s="12" t="s">
        <v>22</v>
      </c>
      <c r="D13" s="13">
        <f>IFERROR(VLOOKUP($A13,filtro!$A$4:$AX$57,2,FALSE),)</f>
        <v>112092</v>
      </c>
      <c r="E13" s="14">
        <f>IFERROR(VLOOKUP($A13,filtro!$A$4:$AX$57,3,FALSE),)</f>
        <v>765</v>
      </c>
      <c r="F13" s="15">
        <f>IFERROR(VLOOKUP($A13,filtro!$A$4:$AX$57,4,FALSE),)</f>
        <v>2595</v>
      </c>
      <c r="G13" s="16">
        <f>IFERROR(VLOOKUP($A13,filtro!$A$4:$AX$57,5,FALSE),)</f>
        <v>53180</v>
      </c>
      <c r="H13" s="16">
        <f>IFERROR(VLOOKUP($A13,filtro!$A$4:$AX$57,6,FALSE),)</f>
        <v>55387</v>
      </c>
      <c r="I13" s="17">
        <f>IFERROR(VLOOKUP($A13,filtro!$A$4:$AX$57,7,FALSE),)</f>
        <v>27</v>
      </c>
      <c r="J13" s="17">
        <f>IFERROR(VLOOKUP($A13,filtro!$A$4:$AX$57,8,FALSE),)</f>
        <v>22</v>
      </c>
      <c r="K13" s="18">
        <f>IFERROR(VLOOKUP($A13,filtro!$A$4:$AX$57,9,FALSE),)</f>
        <v>30</v>
      </c>
      <c r="L13" s="17">
        <f>IFERROR(VLOOKUP($A13,filtro!$A$4:$AX$57,10,FALSE),)</f>
        <v>76</v>
      </c>
      <c r="M13" s="18">
        <f>IFERROR(VLOOKUP($A13,filtro!$A$4:$AX$57,11,FALSE),)</f>
        <v>0</v>
      </c>
      <c r="N13" s="19">
        <f>IFERROR(VLOOKUP($A13,filtro!$A$4:$AX$57,12,FALSE),)</f>
        <v>6</v>
      </c>
      <c r="O13" s="17">
        <f>IFERROR(VLOOKUP($A13,filtro!$A$4:$AX$57,13,FALSE),)</f>
        <v>4</v>
      </c>
      <c r="P13" s="18">
        <f>IFERROR(VLOOKUP($A13,filtro!$A$4:$AX$57,14,FALSE),)</f>
        <v>0</v>
      </c>
      <c r="Q13" s="355" t="str">
        <f>AB13&amp;" "&amp;AC13</f>
        <v xml:space="preserve"> </v>
      </c>
      <c r="AB13" s="20"/>
      <c r="AC13" s="20"/>
      <c r="AD13" s="20"/>
      <c r="AE13" s="20"/>
      <c r="AF13" s="20"/>
      <c r="AG13" s="20"/>
      <c r="AH13" s="20"/>
      <c r="AI13" s="20"/>
      <c r="AJ13" s="20"/>
    </row>
    <row r="14" spans="1:36" ht="21" customHeight="1" x14ac:dyDescent="0.2">
      <c r="A14" s="354" t="s">
        <v>23</v>
      </c>
      <c r="B14" s="372"/>
      <c r="C14" s="21" t="s">
        <v>24</v>
      </c>
      <c r="D14" s="13">
        <f>IFERROR(VLOOKUP($A14,filtro!$A$4:$AX$57,2,FALSE),)</f>
        <v>239538</v>
      </c>
      <c r="E14" s="22">
        <f>IFERROR(VLOOKUP($A14,filtro!$A$4:$AX$57,3,FALSE),)</f>
        <v>0</v>
      </c>
      <c r="F14" s="23">
        <f>IFERROR(VLOOKUP($A14,filtro!$A$4:$AX$57,4,FALSE),)</f>
        <v>0</v>
      </c>
      <c r="G14" s="24">
        <f>IFERROR(VLOOKUP($A14,filtro!$A$4:$AX$57,5,FALSE),)</f>
        <v>0</v>
      </c>
      <c r="H14" s="25">
        <f>IFERROR(VLOOKUP($A14,filtro!$A$4:$AX$57,6,FALSE),)</f>
        <v>0</v>
      </c>
      <c r="I14" s="26">
        <f>IFERROR(VLOOKUP($A14,filtro!$A$4:$AX$57,7,FALSE),)</f>
        <v>52092</v>
      </c>
      <c r="J14" s="26">
        <f>IFERROR(VLOOKUP($A14,filtro!$A$4:$AX$57,8,FALSE),)</f>
        <v>99729</v>
      </c>
      <c r="K14" s="27">
        <f>IFERROR(VLOOKUP($A14,filtro!$A$4:$AX$57,9,FALSE),)</f>
        <v>87717</v>
      </c>
      <c r="L14" s="23">
        <f>IFERROR(VLOOKUP($A14,filtro!$A$4:$AX$57,10,FALSE),)</f>
        <v>0</v>
      </c>
      <c r="M14" s="28">
        <f>IFERROR(VLOOKUP($A14,filtro!$A$4:$AX$57,11,FALSE),)</f>
        <v>0</v>
      </c>
      <c r="N14" s="23">
        <f>IFERROR(VLOOKUP($A14,filtro!$A$4:$AX$57,12,FALSE),)</f>
        <v>0</v>
      </c>
      <c r="O14" s="25">
        <f>IFERROR(VLOOKUP($A14,filtro!$A$4:$AX$57,13,FALSE),)</f>
        <v>0</v>
      </c>
      <c r="P14" s="29">
        <f>IFERROR(VLOOKUP($A14,filtro!$A$4:$AX$57,14,FALSE),)</f>
        <v>0</v>
      </c>
      <c r="Q14" s="355"/>
      <c r="AB14" s="20"/>
      <c r="AC14" s="20"/>
      <c r="AD14" s="20"/>
      <c r="AE14" s="20"/>
      <c r="AF14" s="20"/>
      <c r="AG14" s="20"/>
      <c r="AH14" s="20"/>
      <c r="AI14" s="20"/>
      <c r="AJ14" s="20"/>
    </row>
    <row r="15" spans="1:36" ht="21" customHeight="1" x14ac:dyDescent="0.2">
      <c r="A15" s="356" t="s">
        <v>139</v>
      </c>
      <c r="B15" s="372"/>
      <c r="C15" s="21" t="s">
        <v>25</v>
      </c>
      <c r="D15" s="13">
        <f>IFERROR(VLOOKUP($A15,filtro!$A$4:$AX$57,2,FALSE),)</f>
        <v>51188</v>
      </c>
      <c r="E15" s="30">
        <f>IFERROR(VLOOKUP($A15,filtro!$A$4:$AX$57,3,FALSE),)</f>
        <v>0</v>
      </c>
      <c r="F15" s="31">
        <f>IFERROR(VLOOKUP($A15,filtro!$A$4:$AX$57,4,FALSE),)</f>
        <v>0</v>
      </c>
      <c r="G15" s="32">
        <f>IFERROR(VLOOKUP($A15,filtro!$A$4:$AX$57,5,FALSE),)</f>
        <v>0</v>
      </c>
      <c r="H15" s="33">
        <f>IFERROR(VLOOKUP($A15,filtro!$A$4:$AX$57,6,FALSE),)</f>
        <v>0</v>
      </c>
      <c r="I15" s="32">
        <f>IFERROR(VLOOKUP($A15,filtro!$A$4:$AX$57,7,FALSE),)</f>
        <v>0</v>
      </c>
      <c r="J15" s="32">
        <f>IFERROR(VLOOKUP($A15,filtro!$A$4:$AX$57,8,FALSE),)</f>
        <v>0</v>
      </c>
      <c r="K15" s="34">
        <f>IFERROR(VLOOKUP($A15,filtro!$A$4:$AX$57,9,FALSE),)</f>
        <v>0</v>
      </c>
      <c r="L15" s="35">
        <f>IFERROR(VLOOKUP($A15,filtro!$A$4:$AX$57,10,FALSE),)</f>
        <v>24680</v>
      </c>
      <c r="M15" s="28">
        <f>IFERROR(VLOOKUP($A15,filtro!$A$4:$AX$57,11,FALSE),)</f>
        <v>0</v>
      </c>
      <c r="N15" s="35">
        <f>IFERROR(VLOOKUP($A15,filtro!$A$4:$AX$57,12,FALSE),)</f>
        <v>25818</v>
      </c>
      <c r="O15" s="36">
        <f>IFERROR(VLOOKUP($A15,filtro!$A$4:$AX$57,13,FALSE),)</f>
        <v>672</v>
      </c>
      <c r="P15" s="37">
        <f>IFERROR(VLOOKUP($A15,filtro!$A$4:$AX$57,14,FALSE),)</f>
        <v>18</v>
      </c>
      <c r="Q15" s="355"/>
      <c r="AB15" s="38" t="str">
        <f>IF(L13+L15=L38,""," No olvide escribir el Nº Correcto según kg por persona que retira alimento de la sección B en el grupo de Gestantes Normal, Sobrepeso y Obesas")</f>
        <v xml:space="preserve"> No olvide escribir el Nº Correcto según kg por persona que retira alimento de la sección B en el grupo de Gestantes Normal, Sobrepeso y Obesas</v>
      </c>
      <c r="AC15" s="38" t="str">
        <f>IF(N13+N15=(N38*2),"","No olvide escribir el Nº Correcto según kg por persona que retira alimento de la sección B en el grupo de Madre con hijo/a menor a 6 meses con Lactancia materna exclusiva")</f>
        <v>No olvide escribir el Nº Correcto según kg por persona que retira alimento de la sección B en el grupo de Madre con hijo/a menor a 6 meses con Lactancia materna exclusiva</v>
      </c>
      <c r="AD15" s="38" t="str">
        <f>IF(O13+O15=O38,"","No olvide escribir el Nº Correcto según kg por persona que retira alimento de la sección B en el grupo de Madre con hijo/a menor a 6 meses con Lactancia materna predominante")</f>
        <v>No olvide escribir el Nº Correcto según kg por persona que retira alimento de la sección B en el grupo de Madre con hijo/a menor a 6 meses con Lactancia materna predominante</v>
      </c>
      <c r="AE15" s="38" t="str">
        <f>IF(P13+P15=P38,"","No olvide escribir el Nº Correcto según kg por persona que retira alimento de la sección B en el grupo de Madre con hijo/a menor a 6 meses con Formula predominantes o exclusiva")</f>
        <v>No olvide escribir el Nº Correcto según kg por persona que retira alimento de la sección B en el grupo de Madre con hijo/a menor a 6 meses con Formula predominantes o exclusiva</v>
      </c>
      <c r="AG15" s="38">
        <f>IF(L15=L38,0,1)</f>
        <v>1</v>
      </c>
      <c r="AH15" s="38">
        <f>IF(N15=(N38*2),0,1)</f>
        <v>1</v>
      </c>
      <c r="AI15" s="38">
        <f>IF(O15=O38,0,1)</f>
        <v>1</v>
      </c>
      <c r="AJ15" s="38">
        <f>IF(P15=P38,0,1)</f>
        <v>1</v>
      </c>
    </row>
    <row r="16" spans="1:36" ht="21" customHeight="1" x14ac:dyDescent="0.2">
      <c r="A16" s="356" t="s">
        <v>156</v>
      </c>
      <c r="B16" s="372"/>
      <c r="C16" s="39" t="s">
        <v>26</v>
      </c>
      <c r="D16" s="13">
        <f>IFERROR(VLOOKUP($A16,filtro!$A$4:$AX$57,2,FALSE),)</f>
        <v>3.63</v>
      </c>
      <c r="E16" s="40">
        <f>IFERROR(VLOOKUP($A16,filtro!$A$4:$AX$57,3,FALSE),)</f>
        <v>3.63</v>
      </c>
      <c r="F16" s="41">
        <f>IFERROR(VLOOKUP($A16,filtro!$A$4:$AX$57,4,FALSE),)</f>
        <v>0</v>
      </c>
      <c r="G16" s="41">
        <f>IFERROR(VLOOKUP($A16,filtro!$A$4:$AX$57,5,FALSE),)</f>
        <v>0</v>
      </c>
      <c r="H16" s="42">
        <f>IFERROR(VLOOKUP($A16,filtro!$A$4:$AX$57,6,FALSE),)</f>
        <v>0</v>
      </c>
      <c r="I16" s="42">
        <f>IFERROR(VLOOKUP($A16,filtro!$A$4:$AX$57,7,FALSE),)</f>
        <v>0</v>
      </c>
      <c r="J16" s="42">
        <f>IFERROR(VLOOKUP($A16,filtro!$A$4:$AX$57,8,FALSE),)</f>
        <v>0</v>
      </c>
      <c r="K16" s="43">
        <f>IFERROR(VLOOKUP($A16,filtro!$A$4:$AX$57,9,FALSE),)</f>
        <v>0</v>
      </c>
      <c r="L16" s="44">
        <f>IFERROR(VLOOKUP($A16,filtro!$A$4:$AX$57,10,FALSE),)</f>
        <v>0</v>
      </c>
      <c r="M16" s="43">
        <f>IFERROR(VLOOKUP($A16,filtro!$A$4:$AX$57,11,FALSE),)</f>
        <v>0</v>
      </c>
      <c r="N16" s="44">
        <f>IFERROR(VLOOKUP($A16,filtro!$A$4:$AX$57,12,FALSE),)</f>
        <v>0</v>
      </c>
      <c r="O16" s="42">
        <f>IFERROR(VLOOKUP($A16,filtro!$A$4:$AX$57,13,FALSE),)</f>
        <v>0</v>
      </c>
      <c r="P16" s="43">
        <f>IFERROR(VLOOKUP($A16,filtro!$A$4:$AX$57,14,FALSE),)</f>
        <v>0</v>
      </c>
    </row>
    <row r="17" spans="1:36" ht="21" customHeight="1" x14ac:dyDescent="0.2">
      <c r="A17" s="357"/>
      <c r="B17" s="373"/>
      <c r="C17" s="45" t="s">
        <v>27</v>
      </c>
      <c r="D17" s="46">
        <f>SUM(E17:P17)</f>
        <v>402821.63</v>
      </c>
      <c r="E17" s="47">
        <f>+E13+E16</f>
        <v>768.63</v>
      </c>
      <c r="F17" s="48">
        <f t="shared" ref="F17:G17" si="0">+F13+F16</f>
        <v>2595</v>
      </c>
      <c r="G17" s="49">
        <f t="shared" si="0"/>
        <v>53180</v>
      </c>
      <c r="H17" s="49">
        <f>+H13</f>
        <v>55387</v>
      </c>
      <c r="I17" s="49">
        <f>+I13+I14</f>
        <v>52119</v>
      </c>
      <c r="J17" s="49">
        <f t="shared" ref="J17:K17" si="1">+J13+J14</f>
        <v>99751</v>
      </c>
      <c r="K17" s="50">
        <f t="shared" si="1"/>
        <v>87747</v>
      </c>
      <c r="L17" s="48">
        <f>+L13+L15</f>
        <v>24756</v>
      </c>
      <c r="M17" s="50">
        <f>+M13</f>
        <v>0</v>
      </c>
      <c r="N17" s="48">
        <f>+N13+N15</f>
        <v>25824</v>
      </c>
      <c r="O17" s="49">
        <f t="shared" ref="O17:P17" si="2">+O13+O15</f>
        <v>676</v>
      </c>
      <c r="P17" s="50">
        <f t="shared" si="2"/>
        <v>18</v>
      </c>
      <c r="AB17" s="11"/>
      <c r="AC17" s="11"/>
      <c r="AD17" s="11"/>
      <c r="AE17" s="11"/>
      <c r="AG17" s="11"/>
      <c r="AH17" s="11"/>
      <c r="AI17" s="11"/>
      <c r="AJ17" s="11"/>
    </row>
    <row r="18" spans="1:36" ht="21" customHeight="1" x14ac:dyDescent="0.2">
      <c r="A18" s="354" t="s">
        <v>28</v>
      </c>
      <c r="B18" s="371" t="s">
        <v>29</v>
      </c>
      <c r="C18" s="21" t="s">
        <v>22</v>
      </c>
      <c r="D18" s="13">
        <f>IFERROR(VLOOKUP($A18,filtro!$A$4:$AX$57,2,FALSE),)</f>
        <v>3622</v>
      </c>
      <c r="E18" s="51">
        <f>IFERROR(VLOOKUP($A18,filtro!$A$4:$AX$57,3,FALSE),)</f>
        <v>57</v>
      </c>
      <c r="F18" s="52">
        <f>IFERROR(VLOOKUP($A18,filtro!$A$4:$AX$57,4,FALSE),)</f>
        <v>311</v>
      </c>
      <c r="G18" s="26">
        <f>IFERROR(VLOOKUP($A18,filtro!$A$4:$AX$57,5,FALSE),)</f>
        <v>1956</v>
      </c>
      <c r="H18" s="26">
        <f>IFERROR(VLOOKUP($A18,filtro!$A$4:$AX$57,6,FALSE),)</f>
        <v>1289</v>
      </c>
      <c r="I18" s="53">
        <f>IFERROR(VLOOKUP($A18,filtro!$A$4:$AX$57,7,FALSE),)</f>
        <v>2</v>
      </c>
      <c r="J18" s="53">
        <f>IFERROR(VLOOKUP($A18,filtro!$A$4:$AX$57,8,FALSE),)</f>
        <v>0</v>
      </c>
      <c r="K18" s="54">
        <f>IFERROR(VLOOKUP($A18,filtro!$A$4:$AX$57,9,FALSE),)</f>
        <v>0</v>
      </c>
      <c r="L18" s="19">
        <f>IFERROR(VLOOKUP($A18,filtro!$A$4:$AX$57,10,FALSE),)</f>
        <v>1</v>
      </c>
      <c r="M18" s="18">
        <f>IFERROR(VLOOKUP($A18,filtro!$A$4:$AX$57,11,FALSE),)</f>
        <v>6</v>
      </c>
      <c r="N18" s="19">
        <f>IFERROR(VLOOKUP($A18,filtro!$A$4:$AX$57,12,FALSE),)</f>
        <v>0</v>
      </c>
      <c r="O18" s="17">
        <f>IFERROR(VLOOKUP($A18,filtro!$A$4:$AX$57,13,FALSE),)</f>
        <v>0</v>
      </c>
      <c r="P18" s="18">
        <f>IFERROR(VLOOKUP($A18,filtro!$A$4:$AX$57,14,FALSE),)</f>
        <v>0</v>
      </c>
      <c r="Q18" s="355"/>
      <c r="AB18" s="55" t="str">
        <f>IF(L18 = L23, "","el valor de la Leche Purita Fortificada (LPF) deben ser igual al subotal Normal, sobrepeso y obesas del gestante")</f>
        <v/>
      </c>
      <c r="AC18" s="20"/>
      <c r="AD18" s="20"/>
      <c r="AE18" s="20"/>
      <c r="AF18" s="20"/>
      <c r="AG18" s="20"/>
      <c r="AH18" s="20"/>
      <c r="AI18" s="20"/>
      <c r="AJ18" s="20"/>
    </row>
    <row r="19" spans="1:36" ht="21" customHeight="1" x14ac:dyDescent="0.2">
      <c r="A19" s="354" t="s">
        <v>30</v>
      </c>
      <c r="B19" s="372"/>
      <c r="C19" s="21" t="s">
        <v>24</v>
      </c>
      <c r="D19" s="13">
        <f>IFERROR(VLOOKUP($A19,filtro!$A$4:$AX$57,2,FALSE),)</f>
        <v>6077</v>
      </c>
      <c r="E19" s="22">
        <f>IFERROR(VLOOKUP($A19,filtro!$A$4:$AX$57,3,FALSE),)</f>
        <v>0</v>
      </c>
      <c r="F19" s="56">
        <f>IFERROR(VLOOKUP($A19,filtro!$A$4:$AX$57,4,FALSE),)</f>
        <v>0</v>
      </c>
      <c r="G19" s="24">
        <f>IFERROR(VLOOKUP($A19,filtro!$A$4:$AX$57,5,FALSE),)</f>
        <v>0</v>
      </c>
      <c r="H19" s="24">
        <f>IFERROR(VLOOKUP($A19,filtro!$A$4:$AX$57,6,FALSE),)</f>
        <v>0</v>
      </c>
      <c r="I19" s="26">
        <f>IFERROR(VLOOKUP($A19,filtro!$A$4:$AX$57,7,FALSE),)</f>
        <v>986</v>
      </c>
      <c r="J19" s="26">
        <f>IFERROR(VLOOKUP($A19,filtro!$A$4:$AX$57,8,FALSE),)</f>
        <v>2804</v>
      </c>
      <c r="K19" s="27">
        <f>IFERROR(VLOOKUP($A19,filtro!$A$4:$AX$57,9,FALSE),)</f>
        <v>2287</v>
      </c>
      <c r="L19" s="31">
        <f>IFERROR(VLOOKUP($A19,filtro!$A$4:$AX$57,10,FALSE),)</f>
        <v>0</v>
      </c>
      <c r="M19" s="57">
        <f>IFERROR(VLOOKUP($A19,filtro!$A$4:$AX$57,11,FALSE),)</f>
        <v>0</v>
      </c>
      <c r="N19" s="31">
        <f>IFERROR(VLOOKUP($A19,filtro!$A$4:$AX$57,12,FALSE),)</f>
        <v>0</v>
      </c>
      <c r="O19" s="32">
        <f>IFERROR(VLOOKUP($A19,filtro!$A$4:$AX$57,13,FALSE),)</f>
        <v>0</v>
      </c>
      <c r="P19" s="57">
        <f>IFERROR(VLOOKUP($A19,filtro!$A$4:$AX$57,14,FALSE),)</f>
        <v>0</v>
      </c>
      <c r="Q19" s="355"/>
      <c r="AB19" s="20"/>
      <c r="AC19" s="20"/>
      <c r="AD19" s="20"/>
      <c r="AE19" s="20"/>
      <c r="AF19" s="20"/>
      <c r="AG19" s="20"/>
      <c r="AH19" s="20"/>
      <c r="AI19" s="20"/>
      <c r="AJ19" s="20"/>
    </row>
    <row r="20" spans="1:36" ht="21" customHeight="1" x14ac:dyDescent="0.2">
      <c r="A20" s="354" t="s">
        <v>31</v>
      </c>
      <c r="B20" s="372"/>
      <c r="C20" s="21" t="s">
        <v>32</v>
      </c>
      <c r="D20" s="13">
        <f>IFERROR(VLOOKUP($A20,filtro!$A$4:$AX$57,2,FALSE),)</f>
        <v>8754</v>
      </c>
      <c r="E20" s="22">
        <f>IFERROR(VLOOKUP($A20,filtro!$A$4:$AX$57,3,FALSE),)</f>
        <v>0</v>
      </c>
      <c r="F20" s="26">
        <f>IFERROR(VLOOKUP($A20,filtro!$A$4:$AX$57,4,FALSE),)</f>
        <v>26</v>
      </c>
      <c r="G20" s="26">
        <f>IFERROR(VLOOKUP($A20,filtro!$A$4:$AX$57,5,FALSE),)</f>
        <v>1338</v>
      </c>
      <c r="H20" s="36">
        <f>IFERROR(VLOOKUP($A20,filtro!$A$4:$AX$57,6,FALSE),)</f>
        <v>1296</v>
      </c>
      <c r="I20" s="36">
        <f>IFERROR(VLOOKUP($A20,filtro!$A$4:$AX$57,7,FALSE),)</f>
        <v>984</v>
      </c>
      <c r="J20" s="36">
        <f>IFERROR(VLOOKUP($A20,filtro!$A$4:$AX$57,8,FALSE),)</f>
        <v>2818</v>
      </c>
      <c r="K20" s="37">
        <f>IFERROR(VLOOKUP($A20,filtro!$A$4:$AX$57,9,FALSE),)</f>
        <v>2292</v>
      </c>
      <c r="L20" s="31">
        <f>IFERROR(VLOOKUP($A20,filtro!$A$4:$AX$57,10,FALSE),)</f>
        <v>0</v>
      </c>
      <c r="M20" s="57">
        <f>IFERROR(VLOOKUP($A20,filtro!$A$4:$AX$57,11,FALSE),)</f>
        <v>0</v>
      </c>
      <c r="N20" s="31">
        <f>IFERROR(VLOOKUP($A20,filtro!$A$4:$AX$57,12,FALSE),)</f>
        <v>0</v>
      </c>
      <c r="O20" s="32">
        <f>IFERROR(VLOOKUP($A20,filtro!$A$4:$AX$57,13,FALSE),)</f>
        <v>0</v>
      </c>
      <c r="P20" s="57">
        <f>IFERROR(VLOOKUP($A20,filtro!$A$4:$AX$57,14,FALSE),)</f>
        <v>0</v>
      </c>
      <c r="Q20" s="355"/>
      <c r="R20" s="58"/>
      <c r="S20" s="58"/>
      <c r="AB20" s="20"/>
      <c r="AC20" s="20"/>
      <c r="AD20" s="20"/>
      <c r="AE20" s="20"/>
      <c r="AG20" s="20"/>
      <c r="AH20" s="20"/>
      <c r="AI20" s="20"/>
      <c r="AJ20" s="20"/>
    </row>
    <row r="21" spans="1:36" ht="21" customHeight="1" x14ac:dyDescent="0.2">
      <c r="A21" s="356" t="s">
        <v>141</v>
      </c>
      <c r="B21" s="372"/>
      <c r="C21" s="21" t="s">
        <v>25</v>
      </c>
      <c r="D21" s="13">
        <f>IFERROR(VLOOKUP($A21,filtro!$A$4:$AX$57,2,FALSE),)</f>
        <v>3622</v>
      </c>
      <c r="E21" s="30">
        <f>IFERROR(VLOOKUP($A21,filtro!$A$4:$AX$57,3,FALSE),)</f>
        <v>0</v>
      </c>
      <c r="F21" s="56">
        <f>IFERROR(VLOOKUP($A21,filtro!$A$4:$AX$57,4,FALSE),)</f>
        <v>0</v>
      </c>
      <c r="G21" s="32">
        <f>IFERROR(VLOOKUP($A21,filtro!$A$4:$AX$57,5,FALSE),)</f>
        <v>0</v>
      </c>
      <c r="H21" s="32">
        <f>IFERROR(VLOOKUP($A21,filtro!$A$4:$AX$57,6,FALSE),)</f>
        <v>0</v>
      </c>
      <c r="I21" s="32">
        <f>IFERROR(VLOOKUP($A21,filtro!$A$4:$AX$57,7,FALSE),)</f>
        <v>0</v>
      </c>
      <c r="J21" s="32">
        <f>IFERROR(VLOOKUP($A21,filtro!$A$4:$AX$57,8,FALSE),)</f>
        <v>0</v>
      </c>
      <c r="K21" s="34">
        <f>IFERROR(VLOOKUP($A21,filtro!$A$4:$AX$57,9,FALSE),)</f>
        <v>0</v>
      </c>
      <c r="L21" s="31">
        <f>IFERROR(VLOOKUP($A21,filtro!$A$4:$AX$57,10,FALSE),)</f>
        <v>0</v>
      </c>
      <c r="M21" s="59">
        <f>IFERROR(VLOOKUP($A21,filtro!$A$4:$AX$57,11,FALSE),)</f>
        <v>2925</v>
      </c>
      <c r="N21" s="35">
        <f>IFERROR(VLOOKUP($A21,filtro!$A$4:$AX$57,12,FALSE),)</f>
        <v>500</v>
      </c>
      <c r="O21" s="36">
        <f>IFERROR(VLOOKUP($A21,filtro!$A$4:$AX$57,13,FALSE),)</f>
        <v>171</v>
      </c>
      <c r="P21" s="37">
        <f>IFERROR(VLOOKUP($A21,filtro!$A$4:$AX$57,14,FALSE),)</f>
        <v>26</v>
      </c>
      <c r="Q21" s="355"/>
      <c r="AB21" s="20"/>
      <c r="AC21" s="20"/>
      <c r="AD21" s="11"/>
      <c r="AE21" s="11"/>
      <c r="AG21" s="20"/>
      <c r="AH21" s="20"/>
      <c r="AI21" s="11"/>
      <c r="AJ21" s="11"/>
    </row>
    <row r="22" spans="1:36" ht="21" customHeight="1" x14ac:dyDescent="0.2">
      <c r="A22" s="356" t="s">
        <v>211</v>
      </c>
      <c r="B22" s="372"/>
      <c r="C22" s="21" t="s">
        <v>26</v>
      </c>
      <c r="D22" s="13">
        <f>IFERROR(VLOOKUP($A22,filtro!$A$4:$AX$57,2,FALSE),)</f>
        <v>0</v>
      </c>
      <c r="E22" s="40">
        <f>IFERROR(VLOOKUP($A22,filtro!$A$4:$AX$57,3,FALSE),)</f>
        <v>0</v>
      </c>
      <c r="F22" s="41">
        <f>IFERROR(VLOOKUP($A22,filtro!$A$4:$AX$57,4,FALSE),)</f>
        <v>0</v>
      </c>
      <c r="G22" s="41">
        <f>IFERROR(VLOOKUP($A22,filtro!$A$4:$AX$57,5,FALSE),)</f>
        <v>0</v>
      </c>
      <c r="H22" s="42">
        <f>IFERROR(VLOOKUP($A22,filtro!$A$4:$AX$57,6,FALSE),)</f>
        <v>0</v>
      </c>
      <c r="I22" s="42">
        <f>IFERROR(VLOOKUP($A22,filtro!$A$4:$AX$57,7,FALSE),)</f>
        <v>0</v>
      </c>
      <c r="J22" s="42">
        <f>IFERROR(VLOOKUP($A22,filtro!$A$4:$AX$57,8,FALSE),)</f>
        <v>0</v>
      </c>
      <c r="K22" s="43">
        <f>IFERROR(VLOOKUP($A22,filtro!$A$4:$AX$57,9,FALSE),)</f>
        <v>0</v>
      </c>
      <c r="L22" s="44">
        <f>IFERROR(VLOOKUP($A22,filtro!$A$4:$AX$57,10,FALSE),)</f>
        <v>0</v>
      </c>
      <c r="M22" s="43">
        <f>IFERROR(VLOOKUP($A22,filtro!$A$4:$AX$57,11,FALSE),)</f>
        <v>0</v>
      </c>
      <c r="N22" s="44">
        <f>IFERROR(VLOOKUP($A22,filtro!$A$4:$AX$57,12,FALSE),)</f>
        <v>0</v>
      </c>
      <c r="O22" s="42">
        <f>IFERROR(VLOOKUP($A22,filtro!$A$4:$AX$57,13,FALSE),)</f>
        <v>0</v>
      </c>
      <c r="P22" s="43">
        <f>IFERROR(VLOOKUP($A22,filtro!$A$4:$AX$57,14,FALSE),)</f>
        <v>0</v>
      </c>
      <c r="AB22" s="11"/>
      <c r="AC22" s="11"/>
      <c r="AD22" s="11"/>
      <c r="AE22" s="11"/>
      <c r="AG22" s="11"/>
      <c r="AH22" s="11"/>
      <c r="AI22" s="11"/>
      <c r="AJ22" s="11"/>
    </row>
    <row r="23" spans="1:36" ht="21" customHeight="1" x14ac:dyDescent="0.2">
      <c r="A23" s="357"/>
      <c r="B23" s="373"/>
      <c r="C23" s="45" t="s">
        <v>27</v>
      </c>
      <c r="D23" s="46">
        <f>SUM(E23:P23)</f>
        <v>22075</v>
      </c>
      <c r="E23" s="47">
        <f>+E18+E22</f>
        <v>57</v>
      </c>
      <c r="F23" s="48">
        <f>+F18+F20+F22</f>
        <v>337</v>
      </c>
      <c r="G23" s="49">
        <f>+G18+G20+G22</f>
        <v>3294</v>
      </c>
      <c r="H23" s="49">
        <f>+H18+H20</f>
        <v>2585</v>
      </c>
      <c r="I23" s="49">
        <f>SUM(I18:I20)</f>
        <v>1972</v>
      </c>
      <c r="J23" s="49">
        <f t="shared" ref="J23:K23" si="3">SUM(J18:J20)</f>
        <v>5622</v>
      </c>
      <c r="K23" s="50">
        <f t="shared" si="3"/>
        <v>4579</v>
      </c>
      <c r="L23" s="47">
        <f>+L18</f>
        <v>1</v>
      </c>
      <c r="M23" s="60">
        <f>+M18+M21</f>
        <v>2931</v>
      </c>
      <c r="N23" s="48">
        <f t="shared" ref="N23:P23" si="4">+N18+N21</f>
        <v>500</v>
      </c>
      <c r="O23" s="49">
        <f t="shared" si="4"/>
        <v>171</v>
      </c>
      <c r="P23" s="50">
        <f t="shared" si="4"/>
        <v>26</v>
      </c>
      <c r="Q23" s="58"/>
      <c r="R23" s="58"/>
      <c r="S23" s="58"/>
      <c r="AB23" s="11"/>
      <c r="AC23" s="11"/>
      <c r="AD23" s="11"/>
      <c r="AE23" s="11"/>
      <c r="AG23" s="11"/>
      <c r="AH23" s="11"/>
      <c r="AI23" s="11"/>
      <c r="AJ23" s="11"/>
    </row>
    <row r="24" spans="1:36" ht="21" customHeight="1" x14ac:dyDescent="0.2">
      <c r="A24" s="354" t="s">
        <v>33</v>
      </c>
      <c r="B24" s="371" t="s">
        <v>34</v>
      </c>
      <c r="C24" s="21" t="s">
        <v>35</v>
      </c>
      <c r="D24" s="13">
        <f>IFERROR(VLOOKUP($A24,filtro!$A$4:$AX$57,2,FALSE),)</f>
        <v>89527.369999999981</v>
      </c>
      <c r="E24" s="61">
        <f>IFERROR(VLOOKUP($A24,filtro!$A$4:$AX$57,3,FALSE),)</f>
        <v>53052.069999999963</v>
      </c>
      <c r="F24" s="62">
        <f>IFERROR(VLOOKUP($A24,filtro!$A$4:$AX$57,4,FALSE),)</f>
        <v>9064.6699999999855</v>
      </c>
      <c r="G24" s="63">
        <f>IFERROR(VLOOKUP($A24,filtro!$A$4:$AX$57,5,FALSE),)</f>
        <v>27410.550000000032</v>
      </c>
      <c r="H24" s="64">
        <f>IFERROR(VLOOKUP($A24,filtro!$A$4:$AX$57,6,FALSE),)</f>
        <v>0</v>
      </c>
      <c r="I24" s="65">
        <f>IFERROR(VLOOKUP($A24,filtro!$A$4:$AX$57,7,FALSE),)</f>
        <v>0</v>
      </c>
      <c r="J24" s="65">
        <f>IFERROR(VLOOKUP($A24,filtro!$A$4:$AX$57,8,FALSE),)</f>
        <v>0</v>
      </c>
      <c r="K24" s="66">
        <f>IFERROR(VLOOKUP($A24,filtro!$A$4:$AX$57,9,FALSE),)</f>
        <v>0</v>
      </c>
      <c r="L24" s="67">
        <f>IFERROR(VLOOKUP($A24,filtro!$A$4:$AX$57,10,FALSE),)</f>
        <v>0</v>
      </c>
      <c r="M24" s="68">
        <f>IFERROR(VLOOKUP($A24,filtro!$A$4:$AX$57,11,FALSE),)</f>
        <v>0</v>
      </c>
      <c r="N24" s="64">
        <f>IFERROR(VLOOKUP($A24,filtro!$A$4:$AX$57,12,FALSE),)</f>
        <v>0</v>
      </c>
      <c r="O24" s="69">
        <f>IFERROR(VLOOKUP($A24,filtro!$A$4:$AX$57,13,FALSE),)</f>
        <v>0</v>
      </c>
      <c r="P24" s="68">
        <f>IFERROR(VLOOKUP($A24,filtro!$A$4:$AX$57,14,FALSE),)</f>
        <v>0</v>
      </c>
      <c r="Q24" s="355"/>
      <c r="AB24" s="20"/>
      <c r="AC24" s="20"/>
      <c r="AD24" s="20"/>
      <c r="AE24" s="20"/>
      <c r="AF24" s="20"/>
      <c r="AG24" s="20"/>
      <c r="AH24" s="20"/>
      <c r="AI24" s="20"/>
      <c r="AJ24" s="20"/>
    </row>
    <row r="25" spans="1:36" ht="21" customHeight="1" x14ac:dyDescent="0.2">
      <c r="A25" s="354" t="s">
        <v>36</v>
      </c>
      <c r="B25" s="372"/>
      <c r="C25" s="21" t="s">
        <v>37</v>
      </c>
      <c r="D25" s="13">
        <f>IFERROR(VLOOKUP($A25,filtro!$A$4:$AX$57,2,FALSE),)</f>
        <v>33429.599999999955</v>
      </c>
      <c r="E25" s="70">
        <f>IFERROR(VLOOKUP($A25,filtro!$A$4:$AX$57,3,FALSE),)</f>
        <v>0</v>
      </c>
      <c r="F25" s="32">
        <f>IFERROR(VLOOKUP($A25,filtro!$A$4:$AX$57,4,FALSE),)</f>
        <v>0</v>
      </c>
      <c r="G25" s="71">
        <f>IFERROR(VLOOKUP($A25,filtro!$A$4:$AX$57,5,FALSE),)</f>
        <v>33429.599999999955</v>
      </c>
      <c r="H25" s="31">
        <f>IFERROR(VLOOKUP($A25,filtro!$A$4:$AX$57,6,FALSE),)</f>
        <v>0</v>
      </c>
      <c r="I25" s="72">
        <f>IFERROR(VLOOKUP($A25,filtro!$A$4:$AX$57,7,FALSE),)</f>
        <v>0</v>
      </c>
      <c r="J25" s="72">
        <f>IFERROR(VLOOKUP($A25,filtro!$A$4:$AX$57,8,FALSE),)</f>
        <v>0</v>
      </c>
      <c r="K25" s="73">
        <f>IFERROR(VLOOKUP($A25,filtro!$A$4:$AX$57,9,FALSE),)</f>
        <v>0</v>
      </c>
      <c r="L25" s="30">
        <f>IFERROR(VLOOKUP($A25,filtro!$A$4:$AX$57,10,FALSE),)</f>
        <v>0</v>
      </c>
      <c r="M25" s="57">
        <f>IFERROR(VLOOKUP($A25,filtro!$A$4:$AX$57,11,FALSE),)</f>
        <v>0</v>
      </c>
      <c r="N25" s="31">
        <f>IFERROR(VLOOKUP($A25,filtro!$A$4:$AX$57,12,FALSE),)</f>
        <v>0</v>
      </c>
      <c r="O25" s="32">
        <f>IFERROR(VLOOKUP($A25,filtro!$A$4:$AX$57,13,FALSE),)</f>
        <v>0</v>
      </c>
      <c r="P25" s="57">
        <f>IFERROR(VLOOKUP($A25,filtro!$A$4:$AX$57,14,FALSE),)</f>
        <v>0</v>
      </c>
      <c r="Q25" s="355"/>
      <c r="AB25" s="20"/>
      <c r="AC25" s="20"/>
      <c r="AD25" s="20"/>
      <c r="AE25" s="20"/>
      <c r="AF25" s="20"/>
      <c r="AG25" s="20"/>
      <c r="AH25" s="20"/>
      <c r="AI25" s="20"/>
      <c r="AJ25" s="20"/>
    </row>
    <row r="26" spans="1:36" ht="21" customHeight="1" x14ac:dyDescent="0.2">
      <c r="A26" s="356" t="s">
        <v>140</v>
      </c>
      <c r="B26" s="372"/>
      <c r="C26" s="21" t="s">
        <v>22</v>
      </c>
      <c r="D26" s="13">
        <f>IFERROR(VLOOKUP($A26,filtro!$A$4:$AX$57,2,FALSE),)</f>
        <v>974</v>
      </c>
      <c r="E26" s="30">
        <f>IFERROR(VLOOKUP($A26,filtro!$A$4:$AX$57,3,FALSE),)</f>
        <v>0</v>
      </c>
      <c r="F26" s="74">
        <f>IFERROR(VLOOKUP($A26,filtro!$A$4:$AX$57,4,FALSE),)</f>
        <v>0</v>
      </c>
      <c r="G26" s="32">
        <f>IFERROR(VLOOKUP($A26,filtro!$A$4:$AX$57,5,FALSE),)</f>
        <v>0</v>
      </c>
      <c r="H26" s="36">
        <f>IFERROR(VLOOKUP($A26,filtro!$A$4:$AX$57,6,FALSE),)</f>
        <v>410</v>
      </c>
      <c r="I26" s="36">
        <f>IFERROR(VLOOKUP($A26,filtro!$A$4:$AX$57,7,FALSE),)</f>
        <v>564</v>
      </c>
      <c r="J26" s="72">
        <f>IFERROR(VLOOKUP($A26,filtro!$A$4:$AX$57,8,FALSE),)</f>
        <v>0</v>
      </c>
      <c r="K26" s="73">
        <f>IFERROR(VLOOKUP($A26,filtro!$A$4:$AX$57,9,FALSE),)</f>
        <v>0</v>
      </c>
      <c r="L26" s="30">
        <f>IFERROR(VLOOKUP($A26,filtro!$A$4:$AX$57,10,FALSE),)</f>
        <v>0</v>
      </c>
      <c r="M26" s="57">
        <f>IFERROR(VLOOKUP($A26,filtro!$A$4:$AX$57,11,FALSE),)</f>
        <v>0</v>
      </c>
      <c r="N26" s="31">
        <f>IFERROR(VLOOKUP($A26,filtro!$A$4:$AX$57,12,FALSE),)</f>
        <v>0</v>
      </c>
      <c r="O26" s="32">
        <f>IFERROR(VLOOKUP($A26,filtro!$A$4:$AX$57,13,FALSE),)</f>
        <v>0</v>
      </c>
      <c r="P26" s="57">
        <f>IFERROR(VLOOKUP($A26,filtro!$A$4:$AX$57,14,FALSE),)</f>
        <v>0</v>
      </c>
      <c r="Q26" s="58"/>
      <c r="R26" s="58"/>
      <c r="S26" s="58"/>
      <c r="AB26" s="20"/>
      <c r="AC26" s="20"/>
      <c r="AD26" s="20"/>
      <c r="AE26" s="11"/>
      <c r="AG26" s="11"/>
      <c r="AH26" s="11"/>
      <c r="AI26" s="11"/>
      <c r="AJ26" s="11"/>
    </row>
    <row r="27" spans="1:36" s="85" customFormat="1" ht="21" customHeight="1" x14ac:dyDescent="0.2">
      <c r="A27" s="356" t="s">
        <v>149</v>
      </c>
      <c r="B27" s="372"/>
      <c r="C27" s="75" t="s">
        <v>32</v>
      </c>
      <c r="D27" s="76">
        <f>IFERROR(VLOOKUP($A27,filtro!$A$4:$AX$57,2,FALSE),)</f>
        <v>134</v>
      </c>
      <c r="E27" s="77">
        <f>IFERROR(VLOOKUP($A27,filtro!$A$4:$AX$57,3,FALSE),)</f>
        <v>0</v>
      </c>
      <c r="F27" s="78">
        <f>IFERROR(VLOOKUP($A27,filtro!$A$4:$AX$57,4,FALSE),)</f>
        <v>0</v>
      </c>
      <c r="G27" s="78">
        <f>IFERROR(VLOOKUP($A27,filtro!$A$4:$AX$57,5,FALSE),)</f>
        <v>28</v>
      </c>
      <c r="H27" s="78">
        <f>IFERROR(VLOOKUP($A27,filtro!$A$4:$AX$57,6,FALSE),)</f>
        <v>56</v>
      </c>
      <c r="I27" s="78">
        <f>IFERROR(VLOOKUP($A27,filtro!$A$4:$AX$57,7,FALSE),)</f>
        <v>50</v>
      </c>
      <c r="J27" s="79">
        <f>IFERROR(VLOOKUP($A27,filtro!$A$4:$AX$57,8,FALSE),)</f>
        <v>0</v>
      </c>
      <c r="K27" s="80">
        <f>IFERROR(VLOOKUP($A27,filtro!$A$4:$AX$57,9,FALSE),)</f>
        <v>0</v>
      </c>
      <c r="L27" s="81">
        <f>IFERROR(VLOOKUP($A27,filtro!$A$4:$AX$57,10,FALSE),)</f>
        <v>0</v>
      </c>
      <c r="M27" s="82">
        <f>IFERROR(VLOOKUP($A27,filtro!$A$4:$AX$57,11,FALSE),)</f>
        <v>0</v>
      </c>
      <c r="N27" s="81">
        <f>IFERROR(VLOOKUP($A27,filtro!$A$4:$AX$57,12,FALSE),)</f>
        <v>0</v>
      </c>
      <c r="O27" s="83">
        <f>IFERROR(VLOOKUP($A27,filtro!$A$4:$AX$57,13,FALSE),)</f>
        <v>0</v>
      </c>
      <c r="P27" s="84">
        <f>IFERROR(VLOOKUP($A27,filtro!$A$4:$AX$57,14,FALSE),)</f>
        <v>0</v>
      </c>
      <c r="Q27" s="8"/>
      <c r="R27" s="8"/>
      <c r="S27" s="8"/>
      <c r="AA27" s="86"/>
      <c r="AB27" s="86"/>
      <c r="AC27" s="86"/>
      <c r="AD27" s="86"/>
      <c r="AE27" s="86"/>
      <c r="AF27" s="86"/>
      <c r="AG27" s="86"/>
      <c r="AH27" s="86"/>
      <c r="AI27" s="86"/>
      <c r="AJ27" s="86"/>
    </row>
    <row r="28" spans="1:36" s="85" customFormat="1" ht="21" customHeight="1" x14ac:dyDescent="0.2">
      <c r="A28" s="357"/>
      <c r="B28" s="87"/>
      <c r="C28" s="45" t="s">
        <v>27</v>
      </c>
      <c r="D28" s="46">
        <f>SUM(E28:P28)</f>
        <v>124064.88999999993</v>
      </c>
      <c r="E28" s="47">
        <f>+E24</f>
        <v>53052.069999999963</v>
      </c>
      <c r="F28" s="48">
        <f>+F24+F27</f>
        <v>9064.6699999999855</v>
      </c>
      <c r="G28" s="49">
        <f>+G24+G25+G27</f>
        <v>60868.149999999987</v>
      </c>
      <c r="H28" s="49">
        <f>+H26+H27</f>
        <v>466</v>
      </c>
      <c r="I28" s="49">
        <f>+I26+I27</f>
        <v>614</v>
      </c>
      <c r="J28" s="49">
        <v>0</v>
      </c>
      <c r="K28" s="88">
        <v>0</v>
      </c>
      <c r="L28" s="47">
        <v>0</v>
      </c>
      <c r="M28" s="50">
        <v>0</v>
      </c>
      <c r="N28" s="48">
        <v>0</v>
      </c>
      <c r="O28" s="49">
        <v>0</v>
      </c>
      <c r="P28" s="50">
        <v>0</v>
      </c>
      <c r="Q28" s="8"/>
      <c r="R28" s="8"/>
      <c r="S28" s="8"/>
      <c r="AA28" s="86"/>
      <c r="AB28" s="86"/>
      <c r="AC28" s="86"/>
      <c r="AD28" s="86"/>
      <c r="AE28" s="86"/>
      <c r="AF28" s="86"/>
      <c r="AG28" s="86"/>
      <c r="AH28" s="86"/>
      <c r="AI28" s="86"/>
      <c r="AJ28" s="86"/>
    </row>
    <row r="29" spans="1:36" s="85" customFormat="1" ht="21" customHeight="1" x14ac:dyDescent="0.2">
      <c r="A29" s="356" t="s">
        <v>137</v>
      </c>
      <c r="B29" s="371" t="s">
        <v>38</v>
      </c>
      <c r="C29" s="12" t="s">
        <v>39</v>
      </c>
      <c r="D29" s="89">
        <f>IFERROR(VLOOKUP($A29,filtro!$A$4:$AX$57,2,FALSE),)</f>
        <v>171008.05999999997</v>
      </c>
      <c r="E29" s="61">
        <f>IFERROR(VLOOKUP($A29,filtro!$A$4:$AX$57,3,FALSE),)</f>
        <v>8235.85</v>
      </c>
      <c r="F29" s="62">
        <f>IFERROR(VLOOKUP($A29,filtro!$A$4:$AX$57,4,FALSE),)</f>
        <v>4079.75</v>
      </c>
      <c r="G29" s="63">
        <f>IFERROR(VLOOKUP($A29,filtro!$A$4:$AX$57,5,FALSE),)</f>
        <v>12458.54999999997</v>
      </c>
      <c r="H29" s="63">
        <f>IFERROR(VLOOKUP($A29,filtro!$A$4:$AX$57,6,FALSE),)</f>
        <v>52618.799999999988</v>
      </c>
      <c r="I29" s="63">
        <f>IFERROR(VLOOKUP($A29,filtro!$A$4:$AX$57,7,FALSE),)</f>
        <v>93615.109999999971</v>
      </c>
      <c r="J29" s="65">
        <f>IFERROR(VLOOKUP($A29,filtro!$A$4:$AX$57,8,FALSE),)</f>
        <v>0</v>
      </c>
      <c r="K29" s="90">
        <f>IFERROR(VLOOKUP($A29,filtro!$A$4:$AX$57,9,FALSE),)</f>
        <v>0</v>
      </c>
      <c r="L29" s="91">
        <f>IFERROR(VLOOKUP($A29,filtro!$A$4:$AX$57,10,FALSE),)</f>
        <v>0</v>
      </c>
      <c r="M29" s="68">
        <f>IFERROR(VLOOKUP($A29,filtro!$A$4:$AX$57,11,FALSE),)</f>
        <v>0</v>
      </c>
      <c r="N29" s="92">
        <f>IFERROR(VLOOKUP($A29,filtro!$A$4:$AX$57,12,FALSE),)</f>
        <v>0</v>
      </c>
      <c r="O29" s="69">
        <f>IFERROR(VLOOKUP($A29,filtro!$A$4:$AX$57,13,FALSE),)</f>
        <v>0</v>
      </c>
      <c r="P29" s="93">
        <f>IFERROR(VLOOKUP($A29,filtro!$A$4:$AX$57,14,FALSE),)</f>
        <v>0</v>
      </c>
      <c r="Q29" s="8"/>
      <c r="R29" s="8"/>
      <c r="S29" s="8"/>
      <c r="AA29" s="86"/>
      <c r="AB29" s="86"/>
      <c r="AC29" s="86"/>
      <c r="AD29" s="86"/>
      <c r="AE29" s="86"/>
      <c r="AF29" s="86"/>
      <c r="AG29" s="86"/>
      <c r="AH29" s="86"/>
      <c r="AI29" s="86"/>
      <c r="AJ29" s="86"/>
    </row>
    <row r="30" spans="1:36" s="85" customFormat="1" ht="21" customHeight="1" x14ac:dyDescent="0.2">
      <c r="A30" s="356" t="s">
        <v>143</v>
      </c>
      <c r="B30" s="372"/>
      <c r="C30" s="39" t="s">
        <v>40</v>
      </c>
      <c r="D30" s="94">
        <f>IFERROR(VLOOKUP($A30,filtro!$A$4:$AX$57,2,FALSE),)</f>
        <v>54720.350000000006</v>
      </c>
      <c r="E30" s="95">
        <f>IFERROR(VLOOKUP($A30,filtro!$A$4:$AX$57,3,FALSE),)</f>
        <v>52.8</v>
      </c>
      <c r="F30" s="96">
        <f>IFERROR(VLOOKUP($A30,filtro!$A$4:$AX$57,4,FALSE),)</f>
        <v>4574.7999999999984</v>
      </c>
      <c r="G30" s="97">
        <f>IFERROR(VLOOKUP($A30,filtro!$A$4:$AX$57,5,FALSE),)</f>
        <v>13031.19999999999</v>
      </c>
      <c r="H30" s="97">
        <f>IFERROR(VLOOKUP($A30,filtro!$A$4:$AX$57,6,FALSE),)</f>
        <v>27803.600000000031</v>
      </c>
      <c r="I30" s="97">
        <f>IFERROR(VLOOKUP($A30,filtro!$A$4:$AX$57,7,FALSE),)</f>
        <v>9257.9499999999989</v>
      </c>
      <c r="J30" s="98">
        <f>IFERROR(VLOOKUP($A30,filtro!$A$4:$AX$57,8,FALSE),)</f>
        <v>0</v>
      </c>
      <c r="K30" s="99">
        <f>IFERROR(VLOOKUP($A30,filtro!$A$4:$AX$57,9,FALSE),)</f>
        <v>0</v>
      </c>
      <c r="L30" s="100">
        <f>IFERROR(VLOOKUP($A30,filtro!$A$4:$AX$57,10,FALSE),)</f>
        <v>0</v>
      </c>
      <c r="M30" s="101">
        <f>IFERROR(VLOOKUP($A30,filtro!$A$4:$AX$57,11,FALSE),)</f>
        <v>0</v>
      </c>
      <c r="N30" s="102">
        <f>IFERROR(VLOOKUP($A30,filtro!$A$4:$AX$57,12,FALSE),)</f>
        <v>0</v>
      </c>
      <c r="O30" s="103">
        <f>IFERROR(VLOOKUP($A30,filtro!$A$4:$AX$57,13,FALSE),)</f>
        <v>0</v>
      </c>
      <c r="P30" s="104">
        <f>IFERROR(VLOOKUP($A30,filtro!$A$4:$AX$57,14,FALSE),)</f>
        <v>0</v>
      </c>
      <c r="Q30" s="8"/>
      <c r="R30" s="8"/>
      <c r="S30" s="8"/>
      <c r="AA30" s="86"/>
      <c r="AB30" s="86"/>
      <c r="AC30" s="86"/>
      <c r="AD30" s="86"/>
      <c r="AE30" s="86"/>
      <c r="AF30" s="86"/>
      <c r="AG30" s="86"/>
      <c r="AH30" s="86"/>
      <c r="AI30" s="86"/>
      <c r="AJ30" s="86"/>
    </row>
    <row r="31" spans="1:36" ht="21" customHeight="1" x14ac:dyDescent="0.15">
      <c r="A31" s="105"/>
      <c r="B31" s="373"/>
      <c r="C31" s="45" t="s">
        <v>27</v>
      </c>
      <c r="D31" s="106">
        <f>SUM(E31:P31)</f>
        <v>225728.40999999995</v>
      </c>
      <c r="E31" s="107">
        <f>SUM(E29:E30)</f>
        <v>8288.65</v>
      </c>
      <c r="F31" s="108">
        <f t="shared" ref="F31:H31" si="5">SUM(F29:F30)</f>
        <v>8654.5499999999993</v>
      </c>
      <c r="G31" s="108">
        <f t="shared" si="5"/>
        <v>25489.74999999996</v>
      </c>
      <c r="H31" s="108">
        <f t="shared" si="5"/>
        <v>80422.400000000023</v>
      </c>
      <c r="I31" s="108">
        <f>SUM(I29:I30)</f>
        <v>102873.05999999997</v>
      </c>
      <c r="J31" s="108">
        <v>0</v>
      </c>
      <c r="K31" s="109">
        <v>0</v>
      </c>
      <c r="L31" s="107">
        <v>0</v>
      </c>
      <c r="M31" s="109">
        <v>0</v>
      </c>
      <c r="N31" s="107">
        <v>0</v>
      </c>
      <c r="O31" s="108">
        <v>0</v>
      </c>
      <c r="P31" s="110">
        <v>0</v>
      </c>
      <c r="Q31" s="58"/>
      <c r="R31" s="58"/>
      <c r="S31" s="58"/>
      <c r="AB31" s="11"/>
      <c r="AC31" s="11"/>
      <c r="AD31" s="11"/>
      <c r="AE31" s="11"/>
      <c r="AG31" s="11"/>
      <c r="AH31" s="11"/>
      <c r="AI31" s="11"/>
      <c r="AJ31" s="11"/>
    </row>
    <row r="32" spans="1:36" ht="24.75" customHeight="1" x14ac:dyDescent="0.15">
      <c r="A32" s="105"/>
      <c r="B32" s="404" t="s">
        <v>4</v>
      </c>
      <c r="C32" s="405"/>
      <c r="D32" s="111">
        <f>SUM(E32:P32)</f>
        <v>774689.92999999982</v>
      </c>
      <c r="E32" s="112">
        <f>+E17+E23+E31+E28</f>
        <v>62166.349999999962</v>
      </c>
      <c r="F32" s="113">
        <f>+F17+F23+F31+F28</f>
        <v>20651.219999999987</v>
      </c>
      <c r="G32" s="113">
        <f>+G17+G23+G31+G28</f>
        <v>142831.89999999994</v>
      </c>
      <c r="H32" s="113">
        <f>+H17+H23+H31+H28</f>
        <v>138860.40000000002</v>
      </c>
      <c r="I32" s="113">
        <f>+I17+I23+I31+I28</f>
        <v>157578.05999999997</v>
      </c>
      <c r="J32" s="113">
        <f t="shared" ref="J32:P32" si="6">+J17+J23</f>
        <v>105373</v>
      </c>
      <c r="K32" s="114">
        <f t="shared" si="6"/>
        <v>92326</v>
      </c>
      <c r="L32" s="112">
        <f t="shared" si="6"/>
        <v>24757</v>
      </c>
      <c r="M32" s="114">
        <f t="shared" si="6"/>
        <v>2931</v>
      </c>
      <c r="N32" s="112">
        <f t="shared" si="6"/>
        <v>26324</v>
      </c>
      <c r="O32" s="113">
        <f t="shared" si="6"/>
        <v>847</v>
      </c>
      <c r="P32" s="115">
        <f t="shared" si="6"/>
        <v>44</v>
      </c>
      <c r="Q32" s="58"/>
      <c r="R32" s="58"/>
      <c r="S32" s="58"/>
      <c r="AB32" s="11"/>
      <c r="AC32" s="11"/>
      <c r="AD32" s="11"/>
      <c r="AE32" s="11"/>
      <c r="AG32" s="11"/>
      <c r="AH32" s="11"/>
      <c r="AI32" s="11"/>
      <c r="AJ32" s="11"/>
    </row>
    <row r="33" spans="1:36" ht="30" customHeight="1" x14ac:dyDescent="0.2">
      <c r="B33" s="9" t="s">
        <v>41</v>
      </c>
      <c r="D33" s="116"/>
      <c r="AB33" s="11"/>
      <c r="AC33" s="11"/>
      <c r="AD33" s="11"/>
      <c r="AE33" s="11"/>
      <c r="AG33" s="11"/>
      <c r="AH33" s="11"/>
      <c r="AI33" s="11"/>
      <c r="AJ33" s="11"/>
    </row>
    <row r="34" spans="1:36" ht="19.5" customHeight="1" x14ac:dyDescent="0.15">
      <c r="B34" s="406" t="s">
        <v>2</v>
      </c>
      <c r="C34" s="407"/>
      <c r="D34" s="371" t="s">
        <v>4</v>
      </c>
      <c r="E34" s="377" t="s">
        <v>5</v>
      </c>
      <c r="F34" s="378"/>
      <c r="G34" s="378"/>
      <c r="H34" s="378"/>
      <c r="I34" s="378"/>
      <c r="J34" s="378"/>
      <c r="K34" s="379"/>
      <c r="L34" s="422" t="s">
        <v>6</v>
      </c>
      <c r="M34" s="423"/>
      <c r="N34" s="380" t="s">
        <v>7</v>
      </c>
      <c r="O34" s="381"/>
      <c r="P34" s="382"/>
      <c r="S34" s="1"/>
      <c r="AB34" s="11"/>
      <c r="AC34" s="11"/>
      <c r="AD34" s="11"/>
      <c r="AE34" s="11"/>
      <c r="AG34" s="11"/>
      <c r="AH34" s="11"/>
      <c r="AI34" s="11"/>
      <c r="AJ34" s="11"/>
    </row>
    <row r="35" spans="1:36" ht="15" customHeight="1" x14ac:dyDescent="0.15">
      <c r="B35" s="408"/>
      <c r="C35" s="409"/>
      <c r="D35" s="408"/>
      <c r="E35" s="383" t="s">
        <v>8</v>
      </c>
      <c r="F35" s="392" t="s">
        <v>9</v>
      </c>
      <c r="G35" s="392" t="s">
        <v>10</v>
      </c>
      <c r="H35" s="395" t="s">
        <v>11</v>
      </c>
      <c r="I35" s="392" t="s">
        <v>12</v>
      </c>
      <c r="J35" s="392" t="s">
        <v>13</v>
      </c>
      <c r="K35" s="398" t="s">
        <v>14</v>
      </c>
      <c r="L35" s="401" t="s">
        <v>15</v>
      </c>
      <c r="M35" s="412" t="s">
        <v>16</v>
      </c>
      <c r="N35" s="401" t="s">
        <v>17</v>
      </c>
      <c r="O35" s="415" t="s">
        <v>18</v>
      </c>
      <c r="P35" s="389" t="s">
        <v>19</v>
      </c>
      <c r="S35" s="1"/>
      <c r="AB35" s="11"/>
      <c r="AC35" s="11"/>
      <c r="AD35" s="11"/>
      <c r="AE35" s="11"/>
      <c r="AG35" s="11"/>
      <c r="AH35" s="11"/>
      <c r="AI35" s="11"/>
      <c r="AJ35" s="11"/>
    </row>
    <row r="36" spans="1:36" ht="24" customHeight="1" x14ac:dyDescent="0.15">
      <c r="B36" s="408"/>
      <c r="C36" s="409"/>
      <c r="D36" s="408"/>
      <c r="E36" s="384"/>
      <c r="F36" s="393"/>
      <c r="G36" s="393"/>
      <c r="H36" s="396"/>
      <c r="I36" s="393"/>
      <c r="J36" s="393"/>
      <c r="K36" s="399"/>
      <c r="L36" s="402"/>
      <c r="M36" s="413"/>
      <c r="N36" s="402"/>
      <c r="O36" s="416"/>
      <c r="P36" s="390"/>
      <c r="S36" s="1"/>
      <c r="AB36" s="11"/>
      <c r="AC36" s="11"/>
      <c r="AD36" s="11"/>
      <c r="AE36" s="11"/>
      <c r="AG36" s="11"/>
      <c r="AH36" s="11"/>
      <c r="AI36" s="11"/>
      <c r="AJ36" s="11"/>
    </row>
    <row r="37" spans="1:36" ht="14.25" customHeight="1" x14ac:dyDescent="0.15">
      <c r="B37" s="410"/>
      <c r="C37" s="411"/>
      <c r="D37" s="408"/>
      <c r="E37" s="385"/>
      <c r="F37" s="394"/>
      <c r="G37" s="394"/>
      <c r="H37" s="397"/>
      <c r="I37" s="394"/>
      <c r="J37" s="394"/>
      <c r="K37" s="400"/>
      <c r="L37" s="403"/>
      <c r="M37" s="414"/>
      <c r="N37" s="403"/>
      <c r="O37" s="417"/>
      <c r="P37" s="391"/>
      <c r="S37" s="1"/>
      <c r="AB37" s="11"/>
      <c r="AC37" s="11"/>
      <c r="AD37" s="11"/>
      <c r="AE37" s="11"/>
      <c r="AG37" s="11"/>
      <c r="AH37" s="11"/>
      <c r="AI37" s="11"/>
      <c r="AJ37" s="11"/>
    </row>
    <row r="38" spans="1:36" ht="21" customHeight="1" x14ac:dyDescent="0.2">
      <c r="A38" s="358" t="s">
        <v>42</v>
      </c>
      <c r="B38" s="418" t="s">
        <v>21</v>
      </c>
      <c r="C38" s="419"/>
      <c r="D38" s="117">
        <f>IFERROR(VLOOKUP($A38,filtro!$A$4:$AX$57,2,FALSE),)</f>
        <v>216275</v>
      </c>
      <c r="E38" s="52">
        <f>IFERROR(VLOOKUP($A38,filtro!$A$4:$AX$57,3,FALSE),)</f>
        <v>483</v>
      </c>
      <c r="F38" s="26">
        <f>IFERROR(VLOOKUP($A38,filtro!$A$4:$AX$57,4,FALSE),)</f>
        <v>1476</v>
      </c>
      <c r="G38" s="26">
        <f>IFERROR(VLOOKUP($A38,filtro!$A$4:$AX$57,5,FALSE),)</f>
        <v>25264</v>
      </c>
      <c r="H38" s="26">
        <f>IFERROR(VLOOKUP($A38,filtro!$A$4:$AX$57,6,FALSE),)</f>
        <v>26618</v>
      </c>
      <c r="I38" s="26">
        <f>IFERROR(VLOOKUP($A38,filtro!$A$4:$AX$57,7,FALSE),)</f>
        <v>31405</v>
      </c>
      <c r="J38" s="26">
        <f>IFERROR(VLOOKUP($A38,filtro!$A$4:$AX$57,8,FALSE),)</f>
        <v>49400</v>
      </c>
      <c r="K38" s="118">
        <f>IFERROR(VLOOKUP($A38,filtro!$A$4:$AX$57,9,FALSE),)</f>
        <v>44283</v>
      </c>
      <c r="L38" s="52">
        <f>IFERROR(VLOOKUP($A38,filtro!$A$4:$AX$57,10,FALSE),)</f>
        <v>24143</v>
      </c>
      <c r="M38" s="119">
        <f>IFERROR(VLOOKUP($A38,filtro!$A$4:$AX$57,11,FALSE),)</f>
        <v>0</v>
      </c>
      <c r="N38" s="52">
        <f>IFERROR(VLOOKUP($A38,filtro!$A$4:$AX$57,12,FALSE),)</f>
        <v>12540</v>
      </c>
      <c r="O38" s="26">
        <f>IFERROR(VLOOKUP($A38,filtro!$A$4:$AX$57,13,FALSE),)</f>
        <v>651</v>
      </c>
      <c r="P38" s="120">
        <f>IFERROR(VLOOKUP($A38,filtro!$A$4:$AX$57,14,FALSE),)</f>
        <v>12</v>
      </c>
      <c r="Q38" s="355" t="str">
        <f>$AB38&amp;" "&amp;$AC38&amp;" "&amp;$AD38&amp;" "&amp;$AE38&amp;" "&amp;$AB39&amp;" "&amp;$AC39&amp;" "&amp;$AD39&amp;" "&amp;$AE39</f>
        <v xml:space="preserve">       </v>
      </c>
      <c r="S38" s="1"/>
      <c r="AB38" s="20"/>
      <c r="AC38" s="20"/>
      <c r="AD38" s="20"/>
      <c r="AE38" s="20"/>
      <c r="AF38" s="20"/>
      <c r="AG38" s="20"/>
      <c r="AH38" s="20"/>
      <c r="AI38" s="20"/>
      <c r="AJ38" s="20"/>
    </row>
    <row r="39" spans="1:36" ht="21" customHeight="1" x14ac:dyDescent="0.2">
      <c r="A39" s="358" t="s">
        <v>43</v>
      </c>
      <c r="B39" s="121" t="s">
        <v>29</v>
      </c>
      <c r="C39" s="122"/>
      <c r="D39" s="123">
        <f>IFERROR(VLOOKUP($A39,filtro!$A$4:$AX$57,2,FALSE),)</f>
        <v>5622</v>
      </c>
      <c r="E39" s="52">
        <f>IFERROR(VLOOKUP($A39,filtro!$A$4:$AX$57,3,FALSE),)</f>
        <v>36</v>
      </c>
      <c r="F39" s="26">
        <f>IFERROR(VLOOKUP($A39,filtro!$A$4:$AX$57,4,FALSE),)</f>
        <v>121</v>
      </c>
      <c r="G39" s="26">
        <f>IFERROR(VLOOKUP($A39,filtro!$A$4:$AX$57,5,FALSE),)</f>
        <v>645</v>
      </c>
      <c r="H39" s="26">
        <f>IFERROR(VLOOKUP($A39,filtro!$A$4:$AX$57,6,FALSE),)</f>
        <v>614</v>
      </c>
      <c r="I39" s="26">
        <f>IFERROR(VLOOKUP($A39,filtro!$A$4:$AX$57,7,FALSE),)</f>
        <v>494</v>
      </c>
      <c r="J39" s="26">
        <f>IFERROR(VLOOKUP($A39,filtro!$A$4:$AX$57,8,FALSE),)</f>
        <v>1347</v>
      </c>
      <c r="K39" s="120">
        <f>IFERROR(VLOOKUP($A39,filtro!$A$4:$AX$57,9,FALSE),)</f>
        <v>1125</v>
      </c>
      <c r="L39" s="124">
        <f>IFERROR(VLOOKUP($A39,filtro!$A$4:$AX$57,10,FALSE),)</f>
        <v>0</v>
      </c>
      <c r="M39" s="120">
        <f>IFERROR(VLOOKUP($A39,filtro!$A$4:$AX$57,11,FALSE),)</f>
        <v>968</v>
      </c>
      <c r="N39" s="52">
        <f>IFERROR(VLOOKUP($A39,filtro!$A$4:$AX$57,12,FALSE),)</f>
        <v>176</v>
      </c>
      <c r="O39" s="26">
        <f>IFERROR(VLOOKUP($A39,filtro!$A$4:$AX$57,13,FALSE),)</f>
        <v>82</v>
      </c>
      <c r="P39" s="120">
        <f>IFERROR(VLOOKUP($A39,filtro!$A$4:$AX$57,14,FALSE),)</f>
        <v>14</v>
      </c>
      <c r="Q39" s="355" t="str">
        <f>$AB42&amp;" "&amp;$AC42&amp;""&amp;$AD42&amp;""&amp;$AE42&amp;""&amp;$AB40&amp;" "&amp;$AC40&amp;""&amp;$AD40&amp;""&amp;$AE40&amp;""&amp;$AB43&amp;" "&amp;$AC43&amp;" "&amp;$AD43</f>
        <v xml:space="preserve">    </v>
      </c>
      <c r="S39" s="1"/>
      <c r="AB39" s="20"/>
      <c r="AC39" s="20"/>
      <c r="AD39" s="20"/>
      <c r="AE39" s="20"/>
      <c r="AF39" s="20"/>
      <c r="AG39" s="20"/>
      <c r="AH39" s="20"/>
      <c r="AI39" s="20"/>
      <c r="AJ39" s="20"/>
    </row>
    <row r="40" spans="1:36" ht="21" customHeight="1" x14ac:dyDescent="0.2">
      <c r="A40" s="358" t="s">
        <v>44</v>
      </c>
      <c r="B40" s="420" t="s">
        <v>34</v>
      </c>
      <c r="C40" s="421"/>
      <c r="D40" s="125">
        <f>IFERROR(VLOOKUP($A40,filtro!$A$4:$AX$57,2,FALSE),)</f>
        <v>1317</v>
      </c>
      <c r="E40" s="126">
        <f>IFERROR(VLOOKUP($A40,filtro!$A$4:$AX$57,3,FALSE),)</f>
        <v>227</v>
      </c>
      <c r="F40" s="127">
        <f>IFERROR(VLOOKUP($A40,filtro!$A$4:$AX$57,4,FALSE),)</f>
        <v>183</v>
      </c>
      <c r="G40" s="127">
        <f>IFERROR(VLOOKUP($A40,filtro!$A$4:$AX$57,5,FALSE),)</f>
        <v>467</v>
      </c>
      <c r="H40" s="127">
        <f>IFERROR(VLOOKUP($A40,filtro!$A$4:$AX$57,6,FALSE),)</f>
        <v>180</v>
      </c>
      <c r="I40" s="127">
        <f>IFERROR(VLOOKUP($A40,filtro!$A$4:$AX$57,7,FALSE),)</f>
        <v>260</v>
      </c>
      <c r="J40" s="79">
        <f>IFERROR(VLOOKUP($A40,filtro!$A$4:$AX$57,8,FALSE),)</f>
        <v>0</v>
      </c>
      <c r="K40" s="128">
        <f>IFERROR(VLOOKUP($A40,filtro!$A$4:$AX$57,9,FALSE),)</f>
        <v>0</v>
      </c>
      <c r="L40" s="129">
        <f>IFERROR(VLOOKUP($A40,filtro!$A$4:$AX$57,10,FALSE),)</f>
        <v>0</v>
      </c>
      <c r="M40" s="128">
        <f>IFERROR(VLOOKUP($A40,filtro!$A$4:$AX$57,11,FALSE),)</f>
        <v>0</v>
      </c>
      <c r="N40" s="129">
        <f>IFERROR(VLOOKUP($A40,filtro!$A$4:$AX$57,12,FALSE),)</f>
        <v>0</v>
      </c>
      <c r="O40" s="130">
        <f>IFERROR(VLOOKUP($A40,filtro!$A$4:$AX$57,13,FALSE),)</f>
        <v>0</v>
      </c>
      <c r="P40" s="128">
        <f>IFERROR(VLOOKUP($A40,filtro!$A$4:$AX$57,14,FALSE),)</f>
        <v>0</v>
      </c>
      <c r="S40" s="1"/>
      <c r="AB40" s="20"/>
      <c r="AC40" s="20"/>
      <c r="AD40" s="20"/>
      <c r="AE40" s="20"/>
      <c r="AF40" s="20"/>
      <c r="AG40" s="20"/>
      <c r="AH40" s="20"/>
      <c r="AI40" s="20"/>
      <c r="AJ40" s="20"/>
    </row>
    <row r="41" spans="1:36" ht="21" customHeight="1" x14ac:dyDescent="0.2">
      <c r="A41" s="359" t="s">
        <v>138</v>
      </c>
      <c r="B41" s="131" t="s">
        <v>45</v>
      </c>
      <c r="C41" s="132"/>
      <c r="D41" s="133">
        <f>IFERROR(VLOOKUP($A41,filtro!$A$4:$AX$57,2,FALSE),)</f>
        <v>1821</v>
      </c>
      <c r="E41" s="134">
        <f>IFERROR(VLOOKUP($A41,filtro!$A$4:$AX$57,3,FALSE),)</f>
        <v>59</v>
      </c>
      <c r="F41" s="134">
        <f>IFERROR(VLOOKUP($A41,filtro!$A$4:$AX$57,4,FALSE),)</f>
        <v>185</v>
      </c>
      <c r="G41" s="134">
        <f>IFERROR(VLOOKUP($A41,filtro!$A$4:$AX$57,5,FALSE),)</f>
        <v>556</v>
      </c>
      <c r="H41" s="134">
        <f>IFERROR(VLOOKUP($A41,filtro!$A$4:$AX$57,6,FALSE),)</f>
        <v>547</v>
      </c>
      <c r="I41" s="134">
        <f>IFERROR(VLOOKUP($A41,filtro!$A$4:$AX$57,7,FALSE),)</f>
        <v>474</v>
      </c>
      <c r="J41" s="135">
        <f>IFERROR(VLOOKUP($A41,filtro!$A$4:$AX$57,8,FALSE),)</f>
        <v>0</v>
      </c>
      <c r="K41" s="136">
        <f>IFERROR(VLOOKUP($A41,filtro!$A$4:$AX$57,9,FALSE),)</f>
        <v>0</v>
      </c>
      <c r="L41" s="137">
        <f>IFERROR(VLOOKUP($A41,filtro!$A$4:$AX$57,10,FALSE),)</f>
        <v>0</v>
      </c>
      <c r="M41" s="136">
        <f>IFERROR(VLOOKUP($A41,filtro!$A$4:$AX$57,11,FALSE),)</f>
        <v>0</v>
      </c>
      <c r="N41" s="137">
        <f>IFERROR(VLOOKUP($A41,filtro!$A$4:$AX$57,12,FALSE),)</f>
        <v>0</v>
      </c>
      <c r="O41" s="137">
        <f>IFERROR(VLOOKUP($A41,filtro!$A$4:$AX$57,13,FALSE),)</f>
        <v>0</v>
      </c>
      <c r="P41" s="136">
        <f>IFERROR(VLOOKUP($A41,filtro!$A$4:$AX$57,14,FALSE),)</f>
        <v>0</v>
      </c>
      <c r="S41" s="1"/>
      <c r="AB41" s="20"/>
      <c r="AC41" s="20"/>
      <c r="AD41" s="20"/>
      <c r="AE41" s="20"/>
      <c r="AF41" s="20"/>
      <c r="AG41" s="20"/>
      <c r="AH41" s="20"/>
      <c r="AI41" s="20"/>
      <c r="AJ41" s="20"/>
    </row>
    <row r="42" spans="1:36" ht="21" customHeight="1" x14ac:dyDescent="0.2">
      <c r="A42" s="360"/>
      <c r="B42" s="424" t="s">
        <v>46</v>
      </c>
      <c r="C42" s="425"/>
      <c r="D42" s="138">
        <f>SUM(E42:P42)</f>
        <v>225035</v>
      </c>
      <c r="E42" s="139">
        <f>SUM(E38:E41)</f>
        <v>805</v>
      </c>
      <c r="F42" s="140">
        <f>SUM(F38:F41)</f>
        <v>1965</v>
      </c>
      <c r="G42" s="140">
        <f>SUM(G38:G41)</f>
        <v>26932</v>
      </c>
      <c r="H42" s="140">
        <f>SUM(H38:H41)</f>
        <v>27959</v>
      </c>
      <c r="I42" s="140">
        <f>SUM(I38:I41)</f>
        <v>32633</v>
      </c>
      <c r="J42" s="140">
        <f>SUM(J38:J39)</f>
        <v>50747</v>
      </c>
      <c r="K42" s="141">
        <f>SUM(K38:K39)</f>
        <v>45408</v>
      </c>
      <c r="L42" s="139">
        <f>L38</f>
        <v>24143</v>
      </c>
      <c r="M42" s="141">
        <f>M39</f>
        <v>968</v>
      </c>
      <c r="N42" s="139">
        <f>SUM(N38:N39)</f>
        <v>12716</v>
      </c>
      <c r="O42" s="140">
        <f>SUM(O38:O39)</f>
        <v>733</v>
      </c>
      <c r="P42" s="141">
        <f>SUM(P38:P39)</f>
        <v>26</v>
      </c>
      <c r="S42" s="1"/>
      <c r="AB42" s="20"/>
      <c r="AC42" s="20"/>
      <c r="AD42" s="20"/>
      <c r="AE42" s="20"/>
      <c r="AF42" s="20"/>
      <c r="AG42" s="20"/>
      <c r="AH42" s="20"/>
      <c r="AI42" s="20"/>
      <c r="AJ42" s="20"/>
    </row>
    <row r="43" spans="1:36" ht="21" customHeight="1" x14ac:dyDescent="0.2">
      <c r="A43" s="359" t="s">
        <v>212</v>
      </c>
      <c r="B43" s="426" t="s">
        <v>47</v>
      </c>
      <c r="C43" s="427"/>
      <c r="D43" s="142">
        <f>IFERROR(VLOOKUP($A43,filtro!$A$4:$AX$57,2,FALSE),)</f>
        <v>0</v>
      </c>
      <c r="E43" s="143">
        <f>IFERROR(VLOOKUP($A43,filtro!$A$4:$AX$57,3,FALSE),)</f>
        <v>0</v>
      </c>
      <c r="F43" s="144">
        <f>IFERROR(VLOOKUP($A43,filtro!$A$4:$AX$57,4,FALSE),)</f>
        <v>0</v>
      </c>
      <c r="G43" s="144">
        <f>IFERROR(VLOOKUP($A43,filtro!$A$4:$AX$57,5,FALSE),)</f>
        <v>0</v>
      </c>
      <c r="H43" s="144">
        <f>IFERROR(VLOOKUP($A43,filtro!$A$4:$AX$57,6,FALSE),)</f>
        <v>0</v>
      </c>
      <c r="I43" s="144">
        <f>IFERROR(VLOOKUP($A43,filtro!$A$4:$AX$57,7,FALSE),)</f>
        <v>0</v>
      </c>
      <c r="J43" s="144">
        <f>IFERROR(VLOOKUP($A43,filtro!$A$4:$AX$57,8,FALSE),)</f>
        <v>0</v>
      </c>
      <c r="K43" s="145">
        <f>IFERROR(VLOOKUP($A43,filtro!$A$4:$AX$57,9,FALSE),)</f>
        <v>0</v>
      </c>
      <c r="L43" s="146">
        <f>IFERROR(VLOOKUP($A43,filtro!$A$4:$AX$57,10,FALSE),)</f>
        <v>0</v>
      </c>
      <c r="M43" s="145">
        <f>IFERROR(VLOOKUP($A43,filtro!$A$4:$AX$57,11,FALSE),)</f>
        <v>0</v>
      </c>
      <c r="N43" s="146">
        <f>IFERROR(VLOOKUP($A43,filtro!$A$4:$AX$57,12,FALSE),)</f>
        <v>0</v>
      </c>
      <c r="O43" s="144">
        <f>IFERROR(VLOOKUP($A43,filtro!$A$4:$AX$57,13,FALSE),)</f>
        <v>0</v>
      </c>
      <c r="P43" s="145">
        <f>IFERROR(VLOOKUP($A43,filtro!$A$4:$AX$57,14,FALSE),)</f>
        <v>0</v>
      </c>
      <c r="R43" s="1"/>
      <c r="AB43" s="20"/>
      <c r="AC43" s="20"/>
      <c r="AD43" s="20"/>
      <c r="AE43" s="11"/>
      <c r="AG43" s="20"/>
      <c r="AH43" s="20"/>
      <c r="AI43" s="20"/>
      <c r="AJ43" s="11"/>
    </row>
    <row r="44" spans="1:36" ht="15" customHeight="1" x14ac:dyDescent="0.15">
      <c r="B44" s="8" t="s">
        <v>48</v>
      </c>
      <c r="AB44" s="20"/>
      <c r="AC44" s="20"/>
      <c r="AD44" s="20"/>
      <c r="AE44" s="20"/>
      <c r="AF44" s="20"/>
      <c r="AG44" s="20"/>
      <c r="AH44" s="20"/>
      <c r="AI44" s="20"/>
      <c r="AJ44" s="20"/>
    </row>
    <row r="45" spans="1:36" ht="30" customHeight="1" x14ac:dyDescent="0.2">
      <c r="B45" s="9" t="s">
        <v>49</v>
      </c>
      <c r="AB45" s="20"/>
      <c r="AC45" s="11"/>
      <c r="AD45" s="11"/>
      <c r="AE45" s="11"/>
      <c r="AG45" s="11"/>
      <c r="AH45" s="11"/>
      <c r="AI45" s="11"/>
      <c r="AJ45" s="11"/>
    </row>
    <row r="46" spans="1:36" ht="15" customHeight="1" x14ac:dyDescent="0.15">
      <c r="B46" s="371" t="s">
        <v>2</v>
      </c>
      <c r="C46" s="374" t="s">
        <v>3</v>
      </c>
      <c r="D46" s="374" t="s">
        <v>4</v>
      </c>
      <c r="E46" s="377" t="s">
        <v>5</v>
      </c>
      <c r="F46" s="378"/>
      <c r="G46" s="378"/>
      <c r="H46" s="378"/>
      <c r="I46" s="378"/>
      <c r="J46" s="378"/>
      <c r="K46" s="378"/>
      <c r="L46" s="377" t="s">
        <v>6</v>
      </c>
      <c r="M46" s="379"/>
      <c r="N46" s="380" t="s">
        <v>7</v>
      </c>
      <c r="O46" s="381"/>
      <c r="P46" s="382"/>
      <c r="AB46" s="11"/>
      <c r="AC46" s="20"/>
      <c r="AD46" s="11"/>
      <c r="AE46" s="11"/>
      <c r="AG46" s="11"/>
      <c r="AH46" s="11"/>
      <c r="AI46" s="11"/>
      <c r="AJ46" s="11"/>
    </row>
    <row r="47" spans="1:36" ht="15" customHeight="1" x14ac:dyDescent="0.15">
      <c r="B47" s="372"/>
      <c r="C47" s="375"/>
      <c r="D47" s="375"/>
      <c r="E47" s="383" t="s">
        <v>8</v>
      </c>
      <c r="F47" s="386" t="s">
        <v>9</v>
      </c>
      <c r="G47" s="392" t="s">
        <v>10</v>
      </c>
      <c r="H47" s="395" t="s">
        <v>11</v>
      </c>
      <c r="I47" s="392" t="s">
        <v>12</v>
      </c>
      <c r="J47" s="392" t="s">
        <v>13</v>
      </c>
      <c r="K47" s="433" t="s">
        <v>14</v>
      </c>
      <c r="L47" s="428" t="s">
        <v>15</v>
      </c>
      <c r="M47" s="412" t="s">
        <v>16</v>
      </c>
      <c r="N47" s="428" t="s">
        <v>17</v>
      </c>
      <c r="O47" s="415" t="s">
        <v>18</v>
      </c>
      <c r="P47" s="389" t="s">
        <v>19</v>
      </c>
      <c r="AB47" s="11"/>
      <c r="AC47" s="20"/>
      <c r="AD47" s="11"/>
      <c r="AE47" s="11"/>
      <c r="AG47" s="11"/>
      <c r="AH47" s="11"/>
      <c r="AI47" s="11"/>
      <c r="AJ47" s="11"/>
    </row>
    <row r="48" spans="1:36" ht="15" customHeight="1" x14ac:dyDescent="0.15">
      <c r="B48" s="372"/>
      <c r="C48" s="375"/>
      <c r="D48" s="375"/>
      <c r="E48" s="384"/>
      <c r="F48" s="387"/>
      <c r="G48" s="393"/>
      <c r="H48" s="396"/>
      <c r="I48" s="393"/>
      <c r="J48" s="393"/>
      <c r="K48" s="434"/>
      <c r="L48" s="429"/>
      <c r="M48" s="413"/>
      <c r="N48" s="429"/>
      <c r="O48" s="416"/>
      <c r="P48" s="390"/>
      <c r="AB48" s="11"/>
      <c r="AC48" s="20"/>
      <c r="AD48" s="11"/>
      <c r="AE48" s="11"/>
      <c r="AG48" s="11"/>
      <c r="AH48" s="11"/>
      <c r="AI48" s="11"/>
      <c r="AJ48" s="11"/>
    </row>
    <row r="49" spans="1:36" x14ac:dyDescent="0.15">
      <c r="B49" s="373"/>
      <c r="C49" s="376"/>
      <c r="D49" s="376"/>
      <c r="E49" s="385"/>
      <c r="F49" s="388"/>
      <c r="G49" s="394"/>
      <c r="H49" s="397"/>
      <c r="I49" s="394"/>
      <c r="J49" s="394"/>
      <c r="K49" s="435"/>
      <c r="L49" s="430"/>
      <c r="M49" s="414"/>
      <c r="N49" s="430"/>
      <c r="O49" s="417"/>
      <c r="P49" s="391"/>
      <c r="AB49" s="11"/>
      <c r="AC49" s="11"/>
      <c r="AD49" s="11"/>
      <c r="AE49" s="11"/>
      <c r="AG49" s="11"/>
      <c r="AH49" s="11"/>
      <c r="AI49" s="11"/>
      <c r="AJ49" s="11"/>
    </row>
    <row r="50" spans="1:36" ht="19.5" customHeight="1" x14ac:dyDescent="0.2">
      <c r="A50" s="354" t="s">
        <v>50</v>
      </c>
      <c r="B50" s="371" t="s">
        <v>21</v>
      </c>
      <c r="C50" s="21" t="s">
        <v>22</v>
      </c>
      <c r="D50" s="13">
        <f>IFERROR(VLOOKUP($A50,filtro!$A$4:$AX$57,2,FALSE),)</f>
        <v>4420</v>
      </c>
      <c r="E50" s="14">
        <f>IFERROR(VLOOKUP($A50,filtro!$A$4:$AX$57,3,FALSE),)</f>
        <v>114</v>
      </c>
      <c r="F50" s="15">
        <f>IFERROR(VLOOKUP($A50,filtro!$A$4:$AX$57,4,FALSE),)</f>
        <v>291</v>
      </c>
      <c r="G50" s="16">
        <f>IFERROR(VLOOKUP($A50,filtro!$A$4:$AX$57,5,FALSE),)</f>
        <v>1830</v>
      </c>
      <c r="H50" s="16">
        <f>IFERROR(VLOOKUP($A50,filtro!$A$4:$AX$57,6,FALSE),)</f>
        <v>2184</v>
      </c>
      <c r="I50" s="17">
        <f>IFERROR(VLOOKUP($A50,filtro!$A$4:$AX$57,7,FALSE),)</f>
        <v>0</v>
      </c>
      <c r="J50" s="17">
        <f>IFERROR(VLOOKUP($A50,filtro!$A$4:$AX$57,8,FALSE),)</f>
        <v>0</v>
      </c>
      <c r="K50" s="18">
        <f>IFERROR(VLOOKUP($A50,filtro!$A$4:$AX$57,9,FALSE),)</f>
        <v>0</v>
      </c>
      <c r="L50" s="147">
        <f>IFERROR(VLOOKUP($A50,filtro!$A$4:$AX$57,10,FALSE),)</f>
        <v>0</v>
      </c>
      <c r="M50" s="19">
        <f>IFERROR(VLOOKUP($A50,filtro!$A$4:$AX$57,11,FALSE),)</f>
        <v>0</v>
      </c>
      <c r="N50" s="147">
        <f>IFERROR(VLOOKUP($A50,filtro!$A$4:$AX$57,12,FALSE),)</f>
        <v>0</v>
      </c>
      <c r="O50" s="17">
        <f>IFERROR(VLOOKUP($A50,filtro!$A$4:$AX$57,13,FALSE),)</f>
        <v>1</v>
      </c>
      <c r="P50" s="18">
        <f>IFERROR(VLOOKUP($A50,filtro!$A$4:$AX$57,14,FALSE),)</f>
        <v>0</v>
      </c>
      <c r="Q50" s="431" t="str">
        <f>AB50&amp;" "&amp;AC50</f>
        <v xml:space="preserve"> </v>
      </c>
      <c r="R50" s="432"/>
      <c r="S50" s="432"/>
      <c r="T50" s="432"/>
      <c r="U50" s="432"/>
      <c r="V50" s="432"/>
      <c r="W50" s="432"/>
      <c r="AB50" s="20"/>
      <c r="AC50" s="20"/>
      <c r="AD50" s="20"/>
      <c r="AE50" s="20"/>
      <c r="AF50" s="20"/>
      <c r="AG50" s="20"/>
      <c r="AH50" s="20"/>
      <c r="AI50" s="20"/>
      <c r="AJ50" s="20"/>
    </row>
    <row r="51" spans="1:36" ht="19.5" customHeight="1" x14ac:dyDescent="0.2">
      <c r="A51" s="354" t="s">
        <v>51</v>
      </c>
      <c r="B51" s="372"/>
      <c r="C51" s="21" t="s">
        <v>24</v>
      </c>
      <c r="D51" s="13">
        <f>IFERROR(VLOOKUP($A51,filtro!$A$4:$AX$57,2,FALSE),)</f>
        <v>9197</v>
      </c>
      <c r="E51" s="22">
        <f>IFERROR(VLOOKUP($A51,filtro!$A$4:$AX$57,3,FALSE),)</f>
        <v>0</v>
      </c>
      <c r="F51" s="23">
        <f>IFERROR(VLOOKUP($A51,filtro!$A$4:$AX$57,4,FALSE),)</f>
        <v>0</v>
      </c>
      <c r="G51" s="24">
        <f>IFERROR(VLOOKUP($A51,filtro!$A$4:$AX$57,5,FALSE),)</f>
        <v>0</v>
      </c>
      <c r="H51" s="25">
        <f>IFERROR(VLOOKUP($A51,filtro!$A$4:$AX$57,6,FALSE),)</f>
        <v>0</v>
      </c>
      <c r="I51" s="26">
        <f>IFERROR(VLOOKUP($A51,filtro!$A$4:$AX$57,7,FALSE),)</f>
        <v>2190</v>
      </c>
      <c r="J51" s="26">
        <f>IFERROR(VLOOKUP($A51,filtro!$A$4:$AX$57,8,FALSE),)</f>
        <v>3971</v>
      </c>
      <c r="K51" s="148">
        <f>IFERROR(VLOOKUP($A51,filtro!$A$4:$AX$57,9,FALSE),)</f>
        <v>3036</v>
      </c>
      <c r="L51" s="22">
        <f>IFERROR(VLOOKUP($A51,filtro!$A$4:$AX$57,10,FALSE),)</f>
        <v>0</v>
      </c>
      <c r="M51" s="28">
        <f>IFERROR(VLOOKUP($A51,filtro!$A$4:$AX$57,11,FALSE),)</f>
        <v>0</v>
      </c>
      <c r="N51" s="22">
        <f>IFERROR(VLOOKUP($A51,filtro!$A$4:$AX$57,12,FALSE),)</f>
        <v>0</v>
      </c>
      <c r="O51" s="25">
        <f>IFERROR(VLOOKUP($A51,filtro!$A$4:$AX$57,13,FALSE),)</f>
        <v>0</v>
      </c>
      <c r="P51" s="29">
        <f>IFERROR(VLOOKUP($A51,filtro!$A$4:$AX$57,14,FALSE),)</f>
        <v>0</v>
      </c>
      <c r="Q51" s="355"/>
      <c r="AB51" s="20"/>
      <c r="AC51" s="20"/>
      <c r="AD51" s="20"/>
      <c r="AE51" s="20"/>
      <c r="AF51" s="20"/>
      <c r="AG51" s="20"/>
      <c r="AH51" s="20"/>
      <c r="AI51" s="20"/>
      <c r="AJ51" s="20"/>
    </row>
    <row r="52" spans="1:36" ht="19.5" customHeight="1" x14ac:dyDescent="0.2">
      <c r="A52" s="356" t="s">
        <v>144</v>
      </c>
      <c r="B52" s="372"/>
      <c r="C52" s="21" t="s">
        <v>25</v>
      </c>
      <c r="D52" s="13">
        <f>IFERROR(VLOOKUP($A52,filtro!$A$4:$AX$57,2,FALSE),)</f>
        <v>248</v>
      </c>
      <c r="E52" s="22">
        <f>IFERROR(VLOOKUP($A52,filtro!$A$4:$AX$57,3,FALSE),)</f>
        <v>0</v>
      </c>
      <c r="F52" s="23">
        <f>IFERROR(VLOOKUP($A52,filtro!$A$4:$AX$57,4,FALSE),)</f>
        <v>0</v>
      </c>
      <c r="G52" s="24">
        <f>IFERROR(VLOOKUP($A52,filtro!$A$4:$AX$57,5,FALSE),)</f>
        <v>0</v>
      </c>
      <c r="H52" s="25">
        <f>IFERROR(VLOOKUP($A52,filtro!$A$4:$AX$57,6,FALSE),)</f>
        <v>0</v>
      </c>
      <c r="I52" s="24">
        <f>IFERROR(VLOOKUP($A52,filtro!$A$4:$AX$57,7,FALSE),)</f>
        <v>0</v>
      </c>
      <c r="J52" s="24">
        <f>IFERROR(VLOOKUP($A52,filtro!$A$4:$AX$57,8,FALSE),)</f>
        <v>0</v>
      </c>
      <c r="K52" s="149">
        <f>IFERROR(VLOOKUP($A52,filtro!$A$4:$AX$57,9,FALSE),)</f>
        <v>0</v>
      </c>
      <c r="L52" s="150">
        <f>IFERROR(VLOOKUP($A52,filtro!$A$4:$AX$57,10,FALSE),)</f>
        <v>44</v>
      </c>
      <c r="M52" s="28">
        <f>IFERROR(VLOOKUP($A52,filtro!$A$4:$AX$57,11,FALSE),)</f>
        <v>0</v>
      </c>
      <c r="N52" s="150">
        <f>IFERROR(VLOOKUP($A52,filtro!$A$4:$AX$57,12,FALSE),)</f>
        <v>152</v>
      </c>
      <c r="O52" s="36">
        <f>IFERROR(VLOOKUP($A52,filtro!$A$4:$AX$57,13,FALSE),)</f>
        <v>51</v>
      </c>
      <c r="P52" s="37">
        <f>IFERROR(VLOOKUP($A52,filtro!$A$4:$AX$57,14,FALSE),)</f>
        <v>1</v>
      </c>
      <c r="Q52" s="431"/>
      <c r="R52" s="432"/>
      <c r="S52" s="432"/>
      <c r="T52" s="432"/>
      <c r="U52" s="432"/>
      <c r="V52" s="432"/>
      <c r="W52" s="432"/>
      <c r="AB52" s="38" t="str">
        <f>IF(L50+L52=L75,""," No olvide escribir el Nº Correcto según kg por persona que retira alimento de la sección D en el grupo de Gestantes Normal, Sobrepeso y Obesas.")</f>
        <v xml:space="preserve"> No olvide escribir el Nº Correcto según kg por persona que retira alimento de la sección D en el grupo de Gestantes Normal, Sobrepeso y Obesas.</v>
      </c>
      <c r="AC52" s="38" t="str">
        <f>IF(N50+N52=N75*2,"","No olvide escribir el Nº Correcto según kg por persona que retira alimento de la sección D en el grupo de Madre con hijo/a menor a 6 meses con Lactancia materna exclusiva")</f>
        <v>No olvide escribir el Nº Correcto según kg por persona que retira alimento de la sección D en el grupo de Madre con hijo/a menor a 6 meses con Lactancia materna exclusiva</v>
      </c>
      <c r="AD52" s="38" t="str">
        <f>IF(O50+O52=O75,"","No olvide escribir el Nº Correcto según kg por persona que retira alimento de la sección D en el grupo de Madre con hijo/a menor a 6 meses con Lactancia materna predominante")</f>
        <v>No olvide escribir el Nº Correcto según kg por persona que retira alimento de la sección D en el grupo de Madre con hijo/a menor a 6 meses con Lactancia materna predominante</v>
      </c>
      <c r="AE52" s="38" t="str">
        <f>IF(P50+P52=P75,"","No olvide escribir el Nº Correcto según kg por persona que retira alimento de la sección D en el grupo de Madre con hijo/a menor a 6 meses con Fórmula predominantes o exclusiva")</f>
        <v/>
      </c>
      <c r="AG52" s="38">
        <f>IF(L52=L75,0,1)</f>
        <v>1</v>
      </c>
      <c r="AH52" s="38">
        <f>IF(N52=(N75*2),0,1)</f>
        <v>1</v>
      </c>
      <c r="AI52" s="38">
        <f>IF(O52=O75,0,1)</f>
        <v>1</v>
      </c>
      <c r="AJ52" s="38">
        <f>IF(P52=P75,0,1)</f>
        <v>0</v>
      </c>
    </row>
    <row r="53" spans="1:36" ht="19.5" customHeight="1" x14ac:dyDescent="0.2">
      <c r="A53" s="356" t="s">
        <v>155</v>
      </c>
      <c r="B53" s="372"/>
      <c r="C53" s="21" t="s">
        <v>26</v>
      </c>
      <c r="D53" s="13">
        <f>IFERROR(VLOOKUP($A53,filtro!$A$4:$AX$57,2,FALSE),)</f>
        <v>4.72</v>
      </c>
      <c r="E53" s="151">
        <f>IFERROR(VLOOKUP($A53,filtro!$A$4:$AX$57,3,FALSE),)</f>
        <v>4.72</v>
      </c>
      <c r="F53" s="152">
        <f>IFERROR(VLOOKUP($A53,filtro!$A$4:$AX$57,4,FALSE),)</f>
        <v>0</v>
      </c>
      <c r="G53" s="153">
        <f>IFERROR(VLOOKUP($A53,filtro!$A$4:$AX$57,5,FALSE),)</f>
        <v>0</v>
      </c>
      <c r="H53" s="154">
        <f>IFERROR(VLOOKUP($A53,filtro!$A$4:$AX$57,6,FALSE),)</f>
        <v>0</v>
      </c>
      <c r="I53" s="154">
        <f>IFERROR(VLOOKUP($A53,filtro!$A$4:$AX$57,7,FALSE),)</f>
        <v>0</v>
      </c>
      <c r="J53" s="154">
        <f>IFERROR(VLOOKUP($A53,filtro!$A$4:$AX$57,8,FALSE),)</f>
        <v>0</v>
      </c>
      <c r="K53" s="155">
        <f>IFERROR(VLOOKUP($A53,filtro!$A$4:$AX$57,9,FALSE),)</f>
        <v>0</v>
      </c>
      <c r="L53" s="156">
        <f>IFERROR(VLOOKUP($A53,filtro!$A$4:$AX$57,10,FALSE),)</f>
        <v>0</v>
      </c>
      <c r="M53" s="157">
        <f>IFERROR(VLOOKUP($A53,filtro!$A$4:$AX$57,11,FALSE),)</f>
        <v>0</v>
      </c>
      <c r="N53" s="156">
        <f>IFERROR(VLOOKUP($A53,filtro!$A$4:$AX$57,12,FALSE),)</f>
        <v>0</v>
      </c>
      <c r="O53" s="72">
        <f>IFERROR(VLOOKUP($A53,filtro!$A$4:$AX$57,13,FALSE),)</f>
        <v>0</v>
      </c>
      <c r="P53" s="158">
        <f>IFERROR(VLOOKUP($A53,filtro!$A$4:$AX$57,14,FALSE),)</f>
        <v>0</v>
      </c>
    </row>
    <row r="54" spans="1:36" ht="19.5" customHeight="1" x14ac:dyDescent="0.2">
      <c r="A54" s="357"/>
      <c r="B54" s="373"/>
      <c r="C54" s="45" t="s">
        <v>27</v>
      </c>
      <c r="D54" s="106">
        <f>SUM(E54:P54)</f>
        <v>13869.720000000001</v>
      </c>
      <c r="E54" s="107">
        <f>+E50+E53</f>
        <v>118.72</v>
      </c>
      <c r="F54" s="109">
        <f>+F50+F53</f>
        <v>291</v>
      </c>
      <c r="G54" s="108">
        <f>+G50+G53</f>
        <v>1830</v>
      </c>
      <c r="H54" s="108">
        <f>+H50</f>
        <v>2184</v>
      </c>
      <c r="I54" s="108">
        <f>SUM(I50:I51)</f>
        <v>2190</v>
      </c>
      <c r="J54" s="108">
        <f>SUM(J50:J51)</f>
        <v>3971</v>
      </c>
      <c r="K54" s="159">
        <f>SUM(K50:K51)</f>
        <v>3036</v>
      </c>
      <c r="L54" s="107">
        <f>+L50+L52</f>
        <v>44</v>
      </c>
      <c r="M54" s="160">
        <f>+M50</f>
        <v>0</v>
      </c>
      <c r="N54" s="107">
        <f>+N50+N52</f>
        <v>152</v>
      </c>
      <c r="O54" s="108">
        <f t="shared" ref="O54" si="7">+O50+O52</f>
        <v>52</v>
      </c>
      <c r="P54" s="160">
        <f>+P50+P52</f>
        <v>1</v>
      </c>
      <c r="AB54" s="11"/>
      <c r="AC54" s="11"/>
      <c r="AD54" s="11"/>
      <c r="AE54" s="11"/>
      <c r="AG54" s="11"/>
      <c r="AH54" s="11"/>
      <c r="AI54" s="11"/>
      <c r="AJ54" s="11"/>
    </row>
    <row r="55" spans="1:36" ht="19.5" customHeight="1" x14ac:dyDescent="0.2">
      <c r="A55" s="354" t="s">
        <v>52</v>
      </c>
      <c r="B55" s="371" t="s">
        <v>29</v>
      </c>
      <c r="C55" s="21" t="s">
        <v>22</v>
      </c>
      <c r="D55" s="13">
        <f>IFERROR(VLOOKUP($A55,filtro!$A$4:$AX$57,2,FALSE),)</f>
        <v>27</v>
      </c>
      <c r="E55" s="51">
        <f>IFERROR(VLOOKUP($A55,filtro!$A$4:$AX$57,3,FALSE),)</f>
        <v>3</v>
      </c>
      <c r="F55" s="52">
        <f>IFERROR(VLOOKUP($A55,filtro!$A$4:$AX$57,4,FALSE),)</f>
        <v>2</v>
      </c>
      <c r="G55" s="26">
        <f>IFERROR(VLOOKUP($A55,filtro!$A$4:$AX$57,5,FALSE),)</f>
        <v>12</v>
      </c>
      <c r="H55" s="26">
        <f>IFERROR(VLOOKUP($A55,filtro!$A$4:$AX$57,6,FALSE),)</f>
        <v>10</v>
      </c>
      <c r="I55" s="53">
        <f>IFERROR(VLOOKUP($A55,filtro!$A$4:$AX$57,7,FALSE),)</f>
        <v>0</v>
      </c>
      <c r="J55" s="53">
        <f>IFERROR(VLOOKUP($A55,filtro!$A$4:$AX$57,8,FALSE),)</f>
        <v>0</v>
      </c>
      <c r="K55" s="54">
        <f>IFERROR(VLOOKUP($A55,filtro!$A$4:$AX$57,9,FALSE),)</f>
        <v>0</v>
      </c>
      <c r="L55" s="147">
        <f>IFERROR(VLOOKUP($A55,filtro!$A$4:$AX$57,10,FALSE),)</f>
        <v>0</v>
      </c>
      <c r="M55" s="161">
        <f>IFERROR(VLOOKUP($A55,filtro!$A$4:$AX$57,11,FALSE),)</f>
        <v>0</v>
      </c>
      <c r="N55" s="147">
        <f>IFERROR(VLOOKUP($A55,filtro!$A$4:$AX$57,12,FALSE),)</f>
        <v>0</v>
      </c>
      <c r="O55" s="17">
        <f>IFERROR(VLOOKUP($A55,filtro!$A$4:$AX$57,13,FALSE),)</f>
        <v>0</v>
      </c>
      <c r="P55" s="18">
        <f>IFERROR(VLOOKUP($A55,filtro!$A$4:$AX$57,14,FALSE),)</f>
        <v>0</v>
      </c>
      <c r="Q55" s="436" t="str">
        <f>AB55&amp;" "&amp;AC55</f>
        <v xml:space="preserve"> </v>
      </c>
      <c r="R55" s="437"/>
      <c r="S55" s="437"/>
      <c r="T55" s="437"/>
      <c r="U55" s="437"/>
      <c r="V55" s="437"/>
      <c r="W55" s="437"/>
      <c r="AB55" s="20"/>
      <c r="AC55" s="20"/>
      <c r="AD55" s="20"/>
      <c r="AE55" s="20"/>
      <c r="AF55" s="20"/>
      <c r="AG55" s="20"/>
      <c r="AH55" s="20"/>
      <c r="AI55" s="20"/>
      <c r="AJ55" s="20"/>
    </row>
    <row r="56" spans="1:36" ht="19.5" customHeight="1" x14ac:dyDescent="0.2">
      <c r="A56" s="354" t="s">
        <v>53</v>
      </c>
      <c r="B56" s="372"/>
      <c r="C56" s="21" t="s">
        <v>24</v>
      </c>
      <c r="D56" s="13">
        <f>IFERROR(VLOOKUP($A56,filtro!$A$4:$AX$57,2,FALSE),)</f>
        <v>278</v>
      </c>
      <c r="E56" s="22">
        <f>IFERROR(VLOOKUP($A56,filtro!$A$4:$AX$57,3,FALSE),)</f>
        <v>0</v>
      </c>
      <c r="F56" s="56">
        <f>IFERROR(VLOOKUP($A56,filtro!$A$4:$AX$57,4,FALSE),)</f>
        <v>0</v>
      </c>
      <c r="G56" s="24">
        <f>IFERROR(VLOOKUP($A56,filtro!$A$4:$AX$57,5,FALSE),)</f>
        <v>0</v>
      </c>
      <c r="H56" s="24">
        <f>IFERROR(VLOOKUP($A56,filtro!$A$4:$AX$57,6,FALSE),)</f>
        <v>0</v>
      </c>
      <c r="I56" s="26">
        <f>IFERROR(VLOOKUP($A56,filtro!$A$4:$AX$57,7,FALSE),)</f>
        <v>64</v>
      </c>
      <c r="J56" s="26">
        <f>IFERROR(VLOOKUP($A56,filtro!$A$4:$AX$57,8,FALSE),)</f>
        <v>98</v>
      </c>
      <c r="K56" s="148">
        <f>IFERROR(VLOOKUP($A56,filtro!$A$4:$AX$57,9,FALSE),)</f>
        <v>116</v>
      </c>
      <c r="L56" s="30">
        <f>IFERROR(VLOOKUP($A56,filtro!$A$4:$AX$57,10,FALSE),)</f>
        <v>0</v>
      </c>
      <c r="M56" s="57">
        <f>IFERROR(VLOOKUP($A56,filtro!$A$4:$AX$57,11,FALSE),)</f>
        <v>0</v>
      </c>
      <c r="N56" s="30">
        <f>IFERROR(VLOOKUP($A56,filtro!$A$4:$AX$57,12,FALSE),)</f>
        <v>0</v>
      </c>
      <c r="O56" s="32">
        <f>IFERROR(VLOOKUP($A56,filtro!$A$4:$AX$57,13,FALSE),)</f>
        <v>0</v>
      </c>
      <c r="P56" s="57">
        <f>IFERROR(VLOOKUP($A56,filtro!$A$4:$AX$57,14,FALSE),)</f>
        <v>0</v>
      </c>
      <c r="Q56" s="431" t="str">
        <f>AB56&amp;" "&amp;AC56&amp;" "&amp;AD56&amp;" "&amp;AE56</f>
        <v xml:space="preserve">   </v>
      </c>
      <c r="R56" s="432"/>
      <c r="S56" s="432"/>
      <c r="T56" s="432"/>
      <c r="U56" s="432"/>
      <c r="V56" s="432"/>
      <c r="W56" s="432"/>
      <c r="AB56" s="20"/>
      <c r="AC56" s="20"/>
      <c r="AD56" s="20"/>
      <c r="AE56" s="20"/>
      <c r="AF56" s="20"/>
      <c r="AG56" s="20"/>
      <c r="AH56" s="20"/>
      <c r="AI56" s="20"/>
      <c r="AJ56" s="20"/>
    </row>
    <row r="57" spans="1:36" ht="19.5" customHeight="1" x14ac:dyDescent="0.2">
      <c r="A57" s="354" t="s">
        <v>54</v>
      </c>
      <c r="B57" s="372"/>
      <c r="C57" s="21" t="s">
        <v>32</v>
      </c>
      <c r="D57" s="13">
        <f>IFERROR(VLOOKUP($A57,filtro!$A$4:$AX$57,2,FALSE),)</f>
        <v>96</v>
      </c>
      <c r="E57" s="22">
        <f>IFERROR(VLOOKUP($A57,filtro!$A$4:$AX$57,3,FALSE),)</f>
        <v>0</v>
      </c>
      <c r="F57" s="26">
        <f>IFERROR(VLOOKUP($A57,filtro!$A$4:$AX$57,4,FALSE),)</f>
        <v>0</v>
      </c>
      <c r="G57" s="26">
        <f>IFERROR(VLOOKUP($A57,filtro!$A$4:$AX$57,5,FALSE),)</f>
        <v>2</v>
      </c>
      <c r="H57" s="36">
        <f>IFERROR(VLOOKUP($A57,filtro!$A$4:$AX$57,6,FALSE),)</f>
        <v>4</v>
      </c>
      <c r="I57" s="36">
        <f>IFERROR(VLOOKUP($A57,filtro!$A$4:$AX$57,7,FALSE),)</f>
        <v>2</v>
      </c>
      <c r="J57" s="36">
        <f>IFERROR(VLOOKUP($A57,filtro!$A$4:$AX$57,8,FALSE),)</f>
        <v>32</v>
      </c>
      <c r="K57" s="162">
        <f>IFERROR(VLOOKUP($A57,filtro!$A$4:$AX$57,9,FALSE),)</f>
        <v>56</v>
      </c>
      <c r="L57" s="30">
        <f>IFERROR(VLOOKUP($A57,filtro!$A$4:$AX$57,10,FALSE),)</f>
        <v>0</v>
      </c>
      <c r="M57" s="57">
        <f>IFERROR(VLOOKUP($A57,filtro!$A$4:$AX$57,11,FALSE),)</f>
        <v>0</v>
      </c>
      <c r="N57" s="30">
        <f>IFERROR(VLOOKUP($A57,filtro!$A$4:$AX$57,12,FALSE),)</f>
        <v>0</v>
      </c>
      <c r="O57" s="32">
        <f>IFERROR(VLOOKUP($A57,filtro!$A$4:$AX$57,13,FALSE),)</f>
        <v>0</v>
      </c>
      <c r="P57" s="57">
        <f>IFERROR(VLOOKUP($A57,filtro!$A$4:$AX$57,14,FALSE),)</f>
        <v>0</v>
      </c>
      <c r="Q57" s="431" t="str">
        <f>AB57&amp;" "&amp;AC57&amp;" "&amp;AD57&amp;" "&amp;AE57&amp;" "&amp;AB58&amp;" "&amp;AC58</f>
        <v xml:space="preserve">     </v>
      </c>
      <c r="R57" s="432"/>
      <c r="S57" s="432"/>
      <c r="T57" s="432"/>
      <c r="U57" s="432"/>
      <c r="V57" s="432"/>
      <c r="W57" s="432"/>
      <c r="AB57" s="38"/>
      <c r="AC57" s="38"/>
      <c r="AD57" s="38"/>
      <c r="AE57" s="38"/>
      <c r="AG57" s="38">
        <f>IF(L57=L80,0,1)</f>
        <v>0</v>
      </c>
      <c r="AH57" s="38">
        <f>IF(N57=(N80*2),0,1)</f>
        <v>0</v>
      </c>
      <c r="AI57" s="38">
        <f>IF(O57=O80,0,1)</f>
        <v>0</v>
      </c>
      <c r="AJ57" s="38">
        <f>IF(P57=P80,0,1)</f>
        <v>0</v>
      </c>
    </row>
    <row r="58" spans="1:36" ht="19.5" customHeight="1" x14ac:dyDescent="0.2">
      <c r="A58" s="356" t="s">
        <v>214</v>
      </c>
      <c r="B58" s="372"/>
      <c r="C58" s="21" t="s">
        <v>25</v>
      </c>
      <c r="D58" s="13">
        <f>IFERROR(VLOOKUP($A58,filtro!$A$4:$AX$57,2,FALSE),)</f>
        <v>0</v>
      </c>
      <c r="E58" s="22">
        <f>IFERROR(VLOOKUP($A58,filtro!$A$4:$AX$57,3,FALSE),)</f>
        <v>0</v>
      </c>
      <c r="F58" s="56">
        <f>IFERROR(VLOOKUP($A58,filtro!$A$4:$AX$57,4,FALSE),)</f>
        <v>0</v>
      </c>
      <c r="G58" s="24">
        <f>IFERROR(VLOOKUP($A58,filtro!$A$4:$AX$57,5,FALSE),)</f>
        <v>0</v>
      </c>
      <c r="H58" s="24">
        <f>IFERROR(VLOOKUP($A58,filtro!$A$4:$AX$57,6,FALSE),)</f>
        <v>0</v>
      </c>
      <c r="I58" s="24">
        <f>IFERROR(VLOOKUP($A58,filtro!$A$4:$AX$57,7,FALSE),)</f>
        <v>0</v>
      </c>
      <c r="J58" s="24">
        <f>IFERROR(VLOOKUP($A58,filtro!$A$4:$AX$57,8,FALSE),)</f>
        <v>0</v>
      </c>
      <c r="K58" s="149">
        <f>IFERROR(VLOOKUP($A58,filtro!$A$4:$AX$57,9,FALSE),)</f>
        <v>0</v>
      </c>
      <c r="L58" s="30">
        <f>IFERROR(VLOOKUP($A58,filtro!$A$4:$AX$57,10,FALSE),)</f>
        <v>0</v>
      </c>
      <c r="M58" s="59">
        <f>IFERROR(VLOOKUP($A58,filtro!$A$4:$AX$57,11,FALSE),)</f>
        <v>0</v>
      </c>
      <c r="N58" s="150">
        <f>IFERROR(VLOOKUP($A58,filtro!$A$4:$AX$57,12,FALSE),)</f>
        <v>0</v>
      </c>
      <c r="O58" s="36">
        <f>IFERROR(VLOOKUP($A58,filtro!$A$4:$AX$57,13,FALSE),)</f>
        <v>0</v>
      </c>
      <c r="P58" s="37">
        <f>IFERROR(VLOOKUP($A58,filtro!$A$4:$AX$57,14,FALSE),)</f>
        <v>0</v>
      </c>
      <c r="Q58" s="431" t="str">
        <f>AD58&amp;" "&amp;AE58</f>
        <v xml:space="preserve"> </v>
      </c>
      <c r="R58" s="432"/>
      <c r="S58" s="432"/>
      <c r="T58" s="432"/>
      <c r="U58" s="432"/>
      <c r="V58" s="432"/>
      <c r="W58" s="432"/>
      <c r="AB58" s="20"/>
      <c r="AC58" s="20"/>
      <c r="AD58" s="11"/>
      <c r="AE58" s="11"/>
      <c r="AG58" s="20"/>
      <c r="AH58" s="20"/>
      <c r="AI58" s="11"/>
      <c r="AJ58" s="11"/>
    </row>
    <row r="59" spans="1:36" ht="19.5" customHeight="1" x14ac:dyDescent="0.2">
      <c r="A59" s="356" t="s">
        <v>215</v>
      </c>
      <c r="B59" s="372"/>
      <c r="C59" s="21" t="s">
        <v>26</v>
      </c>
      <c r="D59" s="13">
        <f>IFERROR(VLOOKUP($A59,filtro!$A$4:$AX$57,2,FALSE),)</f>
        <v>0</v>
      </c>
      <c r="E59" s="163">
        <f>IFERROR(VLOOKUP($A59,filtro!$A$4:$AX$57,3,FALSE),)</f>
        <v>0</v>
      </c>
      <c r="F59" s="163">
        <f>IFERROR(VLOOKUP($A59,filtro!$A$4:$AX$57,4,FALSE),)</f>
        <v>0</v>
      </c>
      <c r="G59" s="163">
        <f>IFERROR(VLOOKUP($A59,filtro!$A$4:$AX$57,5,FALSE),)</f>
        <v>0</v>
      </c>
      <c r="H59" s="56">
        <f>IFERROR(VLOOKUP($A59,filtro!$A$4:$AX$57,6,FALSE),)</f>
        <v>0</v>
      </c>
      <c r="I59" s="56">
        <f>IFERROR(VLOOKUP($A59,filtro!$A$4:$AX$57,7,FALSE),)</f>
        <v>0</v>
      </c>
      <c r="J59" s="56">
        <f>IFERROR(VLOOKUP($A59,filtro!$A$4:$AX$57,8,FALSE),)</f>
        <v>0</v>
      </c>
      <c r="K59" s="56">
        <f>IFERROR(VLOOKUP($A59,filtro!$A$4:$AX$57,9,FALSE),)</f>
        <v>0</v>
      </c>
      <c r="L59" s="156">
        <f>IFERROR(VLOOKUP($A59,filtro!$A$4:$AX$57,10,FALSE),)</f>
        <v>0</v>
      </c>
      <c r="M59" s="157">
        <f>IFERROR(VLOOKUP($A59,filtro!$A$4:$AX$57,11,FALSE),)</f>
        <v>0</v>
      </c>
      <c r="N59" s="156">
        <f>IFERROR(VLOOKUP($A59,filtro!$A$4:$AX$57,12,FALSE),)</f>
        <v>0</v>
      </c>
      <c r="O59" s="72">
        <f>IFERROR(VLOOKUP($A59,filtro!$A$4:$AX$57,13,FALSE),)</f>
        <v>0</v>
      </c>
      <c r="P59" s="157">
        <f>IFERROR(VLOOKUP($A59,filtro!$A$4:$AX$57,14,FALSE),)</f>
        <v>0</v>
      </c>
      <c r="AB59" s="11"/>
      <c r="AC59" s="11"/>
      <c r="AD59" s="11"/>
      <c r="AE59" s="11"/>
      <c r="AG59" s="11"/>
      <c r="AH59" s="11"/>
      <c r="AI59" s="11"/>
      <c r="AJ59" s="11"/>
    </row>
    <row r="60" spans="1:36" ht="19.5" customHeight="1" x14ac:dyDescent="0.2">
      <c r="A60" s="357"/>
      <c r="B60" s="373"/>
      <c r="C60" s="45" t="s">
        <v>27</v>
      </c>
      <c r="D60" s="106">
        <f>SUM(E60:P60)</f>
        <v>401</v>
      </c>
      <c r="E60" s="107">
        <f>+E55+E59</f>
        <v>3</v>
      </c>
      <c r="F60" s="109">
        <f>+F55+F57+F59</f>
        <v>2</v>
      </c>
      <c r="G60" s="108">
        <f>+G55+G57+G59</f>
        <v>14</v>
      </c>
      <c r="H60" s="108">
        <f>+H55+H57</f>
        <v>14</v>
      </c>
      <c r="I60" s="108">
        <f>SUM(I55:I57)</f>
        <v>66</v>
      </c>
      <c r="J60" s="108">
        <f t="shared" ref="J60" si="8">SUM(J55:J57)</f>
        <v>130</v>
      </c>
      <c r="K60" s="159">
        <f>SUM(K55:K57)</f>
        <v>172</v>
      </c>
      <c r="L60" s="107">
        <f>+L55</f>
        <v>0</v>
      </c>
      <c r="M60" s="160">
        <f>+M55+M58</f>
        <v>0</v>
      </c>
      <c r="N60" s="107">
        <f t="shared" ref="N60:O60" si="9">+N55+N58</f>
        <v>0</v>
      </c>
      <c r="O60" s="108">
        <f t="shared" si="9"/>
        <v>0</v>
      </c>
      <c r="P60" s="160">
        <f>+P55+P58</f>
        <v>0</v>
      </c>
      <c r="Q60" s="58"/>
      <c r="R60" s="58"/>
      <c r="S60" s="58"/>
      <c r="AB60" s="11"/>
      <c r="AC60" s="11"/>
      <c r="AD60" s="11"/>
      <c r="AE60" s="11"/>
      <c r="AG60" s="11"/>
      <c r="AH60" s="11"/>
      <c r="AI60" s="11"/>
      <c r="AJ60" s="11"/>
    </row>
    <row r="61" spans="1:36" ht="19.5" customHeight="1" x14ac:dyDescent="0.2">
      <c r="A61" s="354" t="s">
        <v>55</v>
      </c>
      <c r="B61" s="371" t="s">
        <v>34</v>
      </c>
      <c r="C61" s="21" t="s">
        <v>35</v>
      </c>
      <c r="D61" s="13">
        <f>IFERROR(VLOOKUP($A61,filtro!$A$4:$AX$57,2,FALSE),)</f>
        <v>80.65000000000002</v>
      </c>
      <c r="E61" s="151">
        <f>IFERROR(VLOOKUP($A61,filtro!$A$4:$AX$57,3,FALSE),)</f>
        <v>23.59</v>
      </c>
      <c r="F61" s="152">
        <f>IFERROR(VLOOKUP($A61,filtro!$A$4:$AX$57,4,FALSE),)</f>
        <v>36.660000000000004</v>
      </c>
      <c r="G61" s="153">
        <f>IFERROR(VLOOKUP($A61,filtro!$A$4:$AX$57,5,FALSE),)</f>
        <v>20.400000000000002</v>
      </c>
      <c r="H61" s="154">
        <f>IFERROR(VLOOKUP($A61,filtro!$A$4:$AX$57,6,FALSE),)</f>
        <v>0</v>
      </c>
      <c r="I61" s="154">
        <f>IFERROR(VLOOKUP($A61,filtro!$A$4:$AX$57,7,FALSE),)</f>
        <v>0</v>
      </c>
      <c r="J61" s="154">
        <f>IFERROR(VLOOKUP($A61,filtro!$A$4:$AX$57,8,FALSE),)</f>
        <v>0</v>
      </c>
      <c r="K61" s="164">
        <f>IFERROR(VLOOKUP($A61,filtro!$A$4:$AX$57,9,FALSE),)</f>
        <v>0</v>
      </c>
      <c r="L61" s="22">
        <f>IFERROR(VLOOKUP($A61,filtro!$A$4:$AX$57,10,FALSE),)</f>
        <v>0</v>
      </c>
      <c r="M61" s="29">
        <f>IFERROR(VLOOKUP($A61,filtro!$A$4:$AX$57,11,FALSE),)</f>
        <v>0</v>
      </c>
      <c r="N61" s="22">
        <f>IFERROR(VLOOKUP($A61,filtro!$A$4:$AX$57,12,FALSE),)</f>
        <v>0</v>
      </c>
      <c r="O61" s="24">
        <f>IFERROR(VLOOKUP($A61,filtro!$A$4:$AX$57,13,FALSE),)</f>
        <v>0</v>
      </c>
      <c r="P61" s="29">
        <f>IFERROR(VLOOKUP($A61,filtro!$A$4:$AX$57,14,FALSE),)</f>
        <v>0</v>
      </c>
      <c r="Q61" s="355"/>
      <c r="AB61" s="20"/>
      <c r="AC61" s="20"/>
      <c r="AD61" s="20"/>
      <c r="AE61" s="20"/>
      <c r="AF61" s="20"/>
      <c r="AG61" s="20"/>
      <c r="AH61" s="20"/>
      <c r="AI61" s="20"/>
      <c r="AJ61" s="20"/>
    </row>
    <row r="62" spans="1:36" ht="19.5" customHeight="1" x14ac:dyDescent="0.2">
      <c r="A62" s="354" t="s">
        <v>56</v>
      </c>
      <c r="B62" s="372"/>
      <c r="C62" s="21" t="s">
        <v>37</v>
      </c>
      <c r="D62" s="13">
        <f>IFERROR(VLOOKUP($A62,filtro!$A$4:$AX$57,2,FALSE),)</f>
        <v>21.6</v>
      </c>
      <c r="E62" s="165">
        <f>IFERROR(VLOOKUP($A62,filtro!$A$4:$AX$57,3,FALSE),)</f>
        <v>0</v>
      </c>
      <c r="F62" s="32">
        <f>IFERROR(VLOOKUP($A62,filtro!$A$4:$AX$57,4,FALSE),)</f>
        <v>0</v>
      </c>
      <c r="G62" s="153">
        <f>IFERROR(VLOOKUP($A62,filtro!$A$4:$AX$57,5,FALSE),)</f>
        <v>21.6</v>
      </c>
      <c r="H62" s="154">
        <f>IFERROR(VLOOKUP($A62,filtro!$A$4:$AX$57,6,FALSE),)</f>
        <v>0</v>
      </c>
      <c r="I62" s="154">
        <f>IFERROR(VLOOKUP($A62,filtro!$A$4:$AX$57,7,FALSE),)</f>
        <v>0</v>
      </c>
      <c r="J62" s="154">
        <f>IFERROR(VLOOKUP($A62,filtro!$A$4:$AX$57,8,FALSE),)</f>
        <v>0</v>
      </c>
      <c r="K62" s="155">
        <f>IFERROR(VLOOKUP($A62,filtro!$A$4:$AX$57,9,FALSE),)</f>
        <v>0</v>
      </c>
      <c r="L62" s="30">
        <f>IFERROR(VLOOKUP($A62,filtro!$A$4:$AX$57,10,FALSE),)</f>
        <v>0</v>
      </c>
      <c r="M62" s="57">
        <f>IFERROR(VLOOKUP($A62,filtro!$A$4:$AX$57,11,FALSE),)</f>
        <v>0</v>
      </c>
      <c r="N62" s="30">
        <f>IFERROR(VLOOKUP($A62,filtro!$A$4:$AX$57,12,FALSE),)</f>
        <v>0</v>
      </c>
      <c r="O62" s="32">
        <f>IFERROR(VLOOKUP($A62,filtro!$A$4:$AX$57,13,FALSE),)</f>
        <v>0</v>
      </c>
      <c r="P62" s="57">
        <f>IFERROR(VLOOKUP($A62,filtro!$A$4:$AX$57,14,FALSE),)</f>
        <v>0</v>
      </c>
      <c r="Q62" s="355"/>
      <c r="AB62" s="20"/>
      <c r="AC62" s="20"/>
      <c r="AD62" s="20"/>
      <c r="AE62" s="20"/>
      <c r="AF62" s="20"/>
      <c r="AG62" s="20"/>
      <c r="AH62" s="20"/>
      <c r="AI62" s="20"/>
      <c r="AJ62" s="20"/>
    </row>
    <row r="63" spans="1:36" ht="19.5" customHeight="1" x14ac:dyDescent="0.2">
      <c r="A63" s="356" t="s">
        <v>151</v>
      </c>
      <c r="B63" s="372"/>
      <c r="C63" s="21" t="s">
        <v>22</v>
      </c>
      <c r="D63" s="13">
        <f>IFERROR(VLOOKUP($A63,filtro!$A$4:$AX$57,2,FALSE),)</f>
        <v>22</v>
      </c>
      <c r="E63" s="165">
        <f>IFERROR(VLOOKUP($A63,filtro!$A$4:$AX$57,3,FALSE),)</f>
        <v>0</v>
      </c>
      <c r="F63" s="32">
        <f>IFERROR(VLOOKUP($A63,filtro!$A$4:$AX$57,4,FALSE),)</f>
        <v>0</v>
      </c>
      <c r="G63" s="23">
        <f>IFERROR(VLOOKUP($A63,filtro!$A$4:$AX$57,5,FALSE),)</f>
        <v>0</v>
      </c>
      <c r="H63" s="166">
        <f>IFERROR(VLOOKUP($A63,filtro!$A$4:$AX$57,6,FALSE),)</f>
        <v>2</v>
      </c>
      <c r="I63" s="166">
        <f>IFERROR(VLOOKUP($A63,filtro!$A$4:$AX$57,7,FALSE),)</f>
        <v>20</v>
      </c>
      <c r="J63" s="154">
        <f>IFERROR(VLOOKUP($A63,filtro!$A$4:$AX$57,8,FALSE),)</f>
        <v>0</v>
      </c>
      <c r="K63" s="155">
        <f>IFERROR(VLOOKUP($A63,filtro!$A$4:$AX$57,9,FALSE),)</f>
        <v>0</v>
      </c>
      <c r="L63" s="30">
        <f>IFERROR(VLOOKUP($A63,filtro!$A$4:$AX$57,10,FALSE),)</f>
        <v>0</v>
      </c>
      <c r="M63" s="29">
        <f>IFERROR(VLOOKUP($A63,filtro!$A$4:$AX$57,11,FALSE),)</f>
        <v>0</v>
      </c>
      <c r="N63" s="30">
        <f>IFERROR(VLOOKUP($A63,filtro!$A$4:$AX$57,12,FALSE),)</f>
        <v>0</v>
      </c>
      <c r="O63" s="32">
        <f>IFERROR(VLOOKUP($A63,filtro!$A$4:$AX$57,13,FALSE),)</f>
        <v>0</v>
      </c>
      <c r="P63" s="57">
        <f>IFERROR(VLOOKUP($A63,filtro!$A$4:$AX$57,14,FALSE),)</f>
        <v>0</v>
      </c>
      <c r="Q63" s="58"/>
      <c r="R63" s="58"/>
      <c r="S63" s="58"/>
      <c r="AB63" s="11"/>
      <c r="AC63" s="11"/>
      <c r="AD63" s="11"/>
      <c r="AE63" s="11"/>
      <c r="AG63" s="11"/>
      <c r="AH63" s="11"/>
      <c r="AI63" s="11"/>
      <c r="AJ63" s="11"/>
    </row>
    <row r="64" spans="1:36" ht="19.5" customHeight="1" x14ac:dyDescent="0.2">
      <c r="A64" s="356" t="s">
        <v>216</v>
      </c>
      <c r="B64" s="372"/>
      <c r="C64" s="21" t="s">
        <v>32</v>
      </c>
      <c r="D64" s="13">
        <f>IFERROR(VLOOKUP($A64,filtro!$A$4:$AX$57,2,FALSE),)</f>
        <v>0</v>
      </c>
      <c r="E64" s="22">
        <f>IFERROR(VLOOKUP($A64,filtro!$A$4:$AX$57,3,FALSE),)</f>
        <v>0</v>
      </c>
      <c r="F64" s="166">
        <f>IFERROR(VLOOKUP($A64,filtro!$A$4:$AX$57,4,FALSE),)</f>
        <v>0</v>
      </c>
      <c r="G64" s="166">
        <f>IFERROR(VLOOKUP($A64,filtro!$A$4:$AX$57,5,FALSE),)</f>
        <v>0</v>
      </c>
      <c r="H64" s="166">
        <f>IFERROR(VLOOKUP($A64,filtro!$A$4:$AX$57,6,FALSE),)</f>
        <v>0</v>
      </c>
      <c r="I64" s="26">
        <f>IFERROR(VLOOKUP($A64,filtro!$A$4:$AX$57,7,FALSE),)</f>
        <v>0</v>
      </c>
      <c r="J64" s="154">
        <f>IFERROR(VLOOKUP($A64,filtro!$A$4:$AX$57,8,FALSE),)</f>
        <v>0</v>
      </c>
      <c r="K64" s="155">
        <f>IFERROR(VLOOKUP($A64,filtro!$A$4:$AX$57,9,FALSE),)</f>
        <v>0</v>
      </c>
      <c r="L64" s="165">
        <f>IFERROR(VLOOKUP($A64,filtro!$A$4:$AX$57,10,FALSE),)</f>
        <v>0</v>
      </c>
      <c r="M64" s="101">
        <f>IFERROR(VLOOKUP($A64,filtro!$A$4:$AX$57,11,FALSE),)</f>
        <v>0</v>
      </c>
      <c r="N64" s="165">
        <f>IFERROR(VLOOKUP($A64,filtro!$A$4:$AX$57,12,FALSE),)</f>
        <v>0</v>
      </c>
      <c r="O64" s="167">
        <f>IFERROR(VLOOKUP($A64,filtro!$A$4:$AX$57,13,FALSE),)</f>
        <v>0</v>
      </c>
      <c r="P64" s="101">
        <f>IFERROR(VLOOKUP($A64,filtro!$A$4:$AX$57,14,FALSE),)</f>
        <v>0</v>
      </c>
      <c r="AB64" s="11"/>
      <c r="AC64" s="11"/>
      <c r="AD64" s="11"/>
      <c r="AE64" s="11"/>
      <c r="AG64" s="11"/>
      <c r="AH64" s="11"/>
      <c r="AI64" s="11"/>
      <c r="AJ64" s="11"/>
    </row>
    <row r="65" spans="1:36" ht="19.5" customHeight="1" x14ac:dyDescent="0.2">
      <c r="A65" s="357"/>
      <c r="B65" s="373"/>
      <c r="C65" s="45" t="s">
        <v>27</v>
      </c>
      <c r="D65" s="106">
        <f>SUM(E65:P65)</f>
        <v>124.25</v>
      </c>
      <c r="E65" s="107">
        <f>+E61</f>
        <v>23.59</v>
      </c>
      <c r="F65" s="109">
        <f>+F61+F64</f>
        <v>36.660000000000004</v>
      </c>
      <c r="G65" s="108">
        <f>+G61+G62+G64</f>
        <v>42</v>
      </c>
      <c r="H65" s="108">
        <f>SUM(H63:H64)</f>
        <v>2</v>
      </c>
      <c r="I65" s="108">
        <f>SUM(I63:I64)</f>
        <v>20</v>
      </c>
      <c r="J65" s="109">
        <v>0</v>
      </c>
      <c r="K65" s="109">
        <v>0</v>
      </c>
      <c r="L65" s="107">
        <v>0</v>
      </c>
      <c r="M65" s="109">
        <v>0</v>
      </c>
      <c r="N65" s="107">
        <v>0</v>
      </c>
      <c r="O65" s="108">
        <v>0</v>
      </c>
      <c r="P65" s="160">
        <v>0</v>
      </c>
      <c r="Q65" s="58"/>
      <c r="R65" s="58"/>
      <c r="S65" s="58"/>
      <c r="AB65" s="11"/>
      <c r="AC65" s="11"/>
      <c r="AD65" s="11"/>
      <c r="AE65" s="11"/>
      <c r="AG65" s="11"/>
      <c r="AH65" s="11"/>
      <c r="AI65" s="11"/>
      <c r="AJ65" s="11"/>
    </row>
    <row r="66" spans="1:36" ht="19.5" customHeight="1" x14ac:dyDescent="0.2">
      <c r="A66" s="356" t="s">
        <v>145</v>
      </c>
      <c r="B66" s="406" t="s">
        <v>57</v>
      </c>
      <c r="C66" s="12" t="s">
        <v>39</v>
      </c>
      <c r="D66" s="89">
        <f>IFERROR(VLOOKUP($A66,filtro!$A$4:$AX$57,2,FALSE),)</f>
        <v>48023.29</v>
      </c>
      <c r="E66" s="61">
        <f>IFERROR(VLOOKUP($A66,filtro!$A$4:$AX$57,3,FALSE),)</f>
        <v>67.05</v>
      </c>
      <c r="F66" s="62">
        <f>IFERROR(VLOOKUP($A66,filtro!$A$4:$AX$57,4,FALSE),)</f>
        <v>214.15000000000009</v>
      </c>
      <c r="G66" s="63">
        <f>IFERROR(VLOOKUP($A66,filtro!$A$4:$AX$57,5,FALSE),)</f>
        <v>14422.699999999997</v>
      </c>
      <c r="H66" s="63">
        <f>IFERROR(VLOOKUP($A66,filtro!$A$4:$AX$57,6,FALSE),)</f>
        <v>28413.769999999997</v>
      </c>
      <c r="I66" s="63">
        <f>IFERROR(VLOOKUP($A66,filtro!$A$4:$AX$57,7,FALSE),)</f>
        <v>4905.6200000000008</v>
      </c>
      <c r="J66" s="65">
        <f>IFERROR(VLOOKUP($A66,filtro!$A$4:$AX$57,8,FALSE),)</f>
        <v>0</v>
      </c>
      <c r="K66" s="90">
        <f>IFERROR(VLOOKUP($A66,filtro!$A$4:$AX$57,9,FALSE),)</f>
        <v>0</v>
      </c>
      <c r="L66" s="91">
        <f>IFERROR(VLOOKUP($A66,filtro!$A$4:$AX$57,10,FALSE),)</f>
        <v>0</v>
      </c>
      <c r="M66" s="68">
        <f>IFERROR(VLOOKUP($A66,filtro!$A$4:$AX$57,11,FALSE),)</f>
        <v>0</v>
      </c>
      <c r="N66" s="92">
        <f>IFERROR(VLOOKUP($A66,filtro!$A$4:$AX$57,12,FALSE),)</f>
        <v>0</v>
      </c>
      <c r="O66" s="69">
        <f>IFERROR(VLOOKUP($A66,filtro!$A$4:$AX$57,13,FALSE),)</f>
        <v>0</v>
      </c>
      <c r="P66" s="68">
        <f>IFERROR(VLOOKUP($A66,filtro!$A$4:$AX$57,14,FALSE),)</f>
        <v>0</v>
      </c>
      <c r="Q66" s="58"/>
      <c r="R66" s="58"/>
      <c r="S66" s="58"/>
      <c r="AB66" s="11"/>
      <c r="AC66" s="11"/>
      <c r="AD66" s="11"/>
      <c r="AE66" s="11"/>
      <c r="AG66" s="11"/>
      <c r="AH66" s="11"/>
      <c r="AI66" s="11"/>
      <c r="AJ66" s="11"/>
    </row>
    <row r="67" spans="1:36" ht="19.5" customHeight="1" x14ac:dyDescent="0.2">
      <c r="A67" s="356" t="s">
        <v>146</v>
      </c>
      <c r="B67" s="408"/>
      <c r="C67" s="39" t="s">
        <v>40</v>
      </c>
      <c r="D67" s="94">
        <f>IFERROR(VLOOKUP($A67,filtro!$A$4:$AX$57,2,FALSE),)</f>
        <v>13595.599999999991</v>
      </c>
      <c r="E67" s="95">
        <f>IFERROR(VLOOKUP($A67,filtro!$A$4:$AX$57,3,FALSE),)</f>
        <v>19.2</v>
      </c>
      <c r="F67" s="96">
        <f>IFERROR(VLOOKUP($A67,filtro!$A$4:$AX$57,4,FALSE),)</f>
        <v>87.999999999999986</v>
      </c>
      <c r="G67" s="97">
        <f>IFERROR(VLOOKUP($A67,filtro!$A$4:$AX$57,5,FALSE),)</f>
        <v>9128.399999999996</v>
      </c>
      <c r="H67" s="97">
        <f>IFERROR(VLOOKUP($A67,filtro!$A$4:$AX$57,6,FALSE),)</f>
        <v>229.20000000000007</v>
      </c>
      <c r="I67" s="97">
        <f>IFERROR(VLOOKUP($A67,filtro!$A$4:$AX$57,7,FALSE),)</f>
        <v>4130.8</v>
      </c>
      <c r="J67" s="98">
        <f>IFERROR(VLOOKUP($A67,filtro!$A$4:$AX$57,8,FALSE),)</f>
        <v>0</v>
      </c>
      <c r="K67" s="99">
        <f>IFERROR(VLOOKUP($A67,filtro!$A$4:$AX$57,9,FALSE),)</f>
        <v>0</v>
      </c>
      <c r="L67" s="100">
        <f>IFERROR(VLOOKUP($A67,filtro!$A$4:$AX$57,10,FALSE),)</f>
        <v>0</v>
      </c>
      <c r="M67" s="101">
        <f>IFERROR(VLOOKUP($A67,filtro!$A$4:$AX$57,11,FALSE),)</f>
        <v>0</v>
      </c>
      <c r="N67" s="102">
        <f>IFERROR(VLOOKUP($A67,filtro!$A$4:$AX$57,12,FALSE),)</f>
        <v>0</v>
      </c>
      <c r="O67" s="103">
        <f>IFERROR(VLOOKUP($A67,filtro!$A$4:$AX$57,13,FALSE),)</f>
        <v>0</v>
      </c>
      <c r="P67" s="101">
        <f>IFERROR(VLOOKUP($A67,filtro!$A$4:$AX$57,14,FALSE),)</f>
        <v>0</v>
      </c>
      <c r="Q67" s="58"/>
      <c r="R67" s="58"/>
      <c r="S67" s="58"/>
      <c r="AB67" s="11"/>
      <c r="AC67" s="11"/>
      <c r="AD67" s="11"/>
      <c r="AE67" s="11"/>
      <c r="AG67" s="11"/>
      <c r="AH67" s="11"/>
      <c r="AI67" s="11"/>
      <c r="AJ67" s="11"/>
    </row>
    <row r="68" spans="1:36" ht="19.5" customHeight="1" x14ac:dyDescent="0.15">
      <c r="A68" s="105"/>
      <c r="B68" s="410"/>
      <c r="C68" s="168" t="s">
        <v>27</v>
      </c>
      <c r="D68" s="111">
        <f>SUM(E68:P68)</f>
        <v>61618.889999999985</v>
      </c>
      <c r="E68" s="169">
        <f>SUM(E66:E67)</f>
        <v>86.25</v>
      </c>
      <c r="F68" s="170">
        <f>SUM(F66:F67)</f>
        <v>302.15000000000009</v>
      </c>
      <c r="G68" s="170">
        <f>SUM(G66:G67)</f>
        <v>23551.099999999991</v>
      </c>
      <c r="H68" s="170">
        <f>SUM(H66:H67)</f>
        <v>28642.969999999998</v>
      </c>
      <c r="I68" s="170">
        <f>SUM(I66:I67)</f>
        <v>9036.4200000000019</v>
      </c>
      <c r="J68" s="108">
        <v>0</v>
      </c>
      <c r="K68" s="109">
        <v>0</v>
      </c>
      <c r="L68" s="107">
        <v>0</v>
      </c>
      <c r="M68" s="109">
        <v>0</v>
      </c>
      <c r="N68" s="107">
        <v>0</v>
      </c>
      <c r="O68" s="108">
        <v>0</v>
      </c>
      <c r="P68" s="160">
        <v>0</v>
      </c>
      <c r="Q68" s="58"/>
      <c r="R68" s="58"/>
      <c r="S68" s="58"/>
      <c r="AB68" s="11"/>
      <c r="AC68" s="11"/>
      <c r="AD68" s="11"/>
      <c r="AE68" s="11"/>
      <c r="AG68" s="11"/>
      <c r="AH68" s="11"/>
      <c r="AI68" s="11"/>
      <c r="AJ68" s="11"/>
    </row>
    <row r="69" spans="1:36" ht="19.5" customHeight="1" x14ac:dyDescent="0.15">
      <c r="A69" s="105"/>
      <c r="B69" s="404" t="s">
        <v>4</v>
      </c>
      <c r="C69" s="405"/>
      <c r="D69" s="111">
        <f>SUM(E69:P69)</f>
        <v>76013.859999999986</v>
      </c>
      <c r="E69" s="112">
        <f>+E54+E60+E65+E68</f>
        <v>231.56</v>
      </c>
      <c r="F69" s="114">
        <f>+F54+F60+F65+F68</f>
        <v>631.81000000000017</v>
      </c>
      <c r="G69" s="114">
        <f>+G54+G60+G65+G68</f>
        <v>25437.099999999991</v>
      </c>
      <c r="H69" s="114">
        <f>+H54+H60+H65+H68</f>
        <v>30842.969999999998</v>
      </c>
      <c r="I69" s="114">
        <f>+I54+I60+I65+I68</f>
        <v>11312.420000000002</v>
      </c>
      <c r="J69" s="114">
        <f t="shared" ref="J69:P69" si="10">+J54+J60</f>
        <v>4101</v>
      </c>
      <c r="K69" s="171">
        <f t="shared" si="10"/>
        <v>3208</v>
      </c>
      <c r="L69" s="107">
        <f t="shared" si="10"/>
        <v>44</v>
      </c>
      <c r="M69" s="110">
        <f t="shared" si="10"/>
        <v>0</v>
      </c>
      <c r="N69" s="114">
        <f t="shared" si="10"/>
        <v>152</v>
      </c>
      <c r="O69" s="114">
        <f t="shared" si="10"/>
        <v>52</v>
      </c>
      <c r="P69" s="172">
        <f t="shared" si="10"/>
        <v>1</v>
      </c>
      <c r="Q69" s="58"/>
      <c r="R69" s="58"/>
      <c r="S69" s="58"/>
      <c r="AB69" s="11"/>
      <c r="AC69" s="11"/>
      <c r="AD69" s="11"/>
      <c r="AE69" s="11"/>
      <c r="AG69" s="11"/>
      <c r="AH69" s="11"/>
      <c r="AI69" s="11"/>
      <c r="AJ69" s="11"/>
    </row>
    <row r="70" spans="1:36" ht="29.25" customHeight="1" x14ac:dyDescent="0.2">
      <c r="B70" s="9" t="s">
        <v>58</v>
      </c>
      <c r="D70" s="116"/>
      <c r="AB70" s="11"/>
      <c r="AC70" s="11"/>
      <c r="AD70" s="11"/>
      <c r="AE70" s="11"/>
      <c r="AG70" s="11"/>
      <c r="AH70" s="11"/>
      <c r="AI70" s="11"/>
      <c r="AJ70" s="11"/>
    </row>
    <row r="71" spans="1:36" ht="12.75" customHeight="1" x14ac:dyDescent="0.15">
      <c r="B71" s="406" t="s">
        <v>2</v>
      </c>
      <c r="C71" s="407"/>
      <c r="D71" s="371" t="s">
        <v>4</v>
      </c>
      <c r="E71" s="377" t="s">
        <v>5</v>
      </c>
      <c r="F71" s="378"/>
      <c r="G71" s="378"/>
      <c r="H71" s="378"/>
      <c r="I71" s="378"/>
      <c r="J71" s="378"/>
      <c r="K71" s="379"/>
      <c r="L71" s="377" t="s">
        <v>6</v>
      </c>
      <c r="M71" s="379"/>
      <c r="N71" s="381" t="s">
        <v>7</v>
      </c>
      <c r="O71" s="381"/>
      <c r="P71" s="382"/>
      <c r="S71" s="1"/>
      <c r="AB71" s="11"/>
      <c r="AC71" s="11"/>
      <c r="AD71" s="11"/>
      <c r="AE71" s="11"/>
      <c r="AG71" s="11"/>
      <c r="AH71" s="11"/>
      <c r="AI71" s="11"/>
      <c r="AJ71" s="11"/>
    </row>
    <row r="72" spans="1:36" ht="20.100000000000001" customHeight="1" x14ac:dyDescent="0.15">
      <c r="B72" s="408"/>
      <c r="C72" s="409"/>
      <c r="D72" s="408"/>
      <c r="E72" s="383" t="s">
        <v>8</v>
      </c>
      <c r="F72" s="386" t="s">
        <v>9</v>
      </c>
      <c r="G72" s="392" t="s">
        <v>10</v>
      </c>
      <c r="H72" s="395" t="s">
        <v>11</v>
      </c>
      <c r="I72" s="392" t="s">
        <v>12</v>
      </c>
      <c r="J72" s="392" t="s">
        <v>13</v>
      </c>
      <c r="K72" s="398" t="s">
        <v>14</v>
      </c>
      <c r="L72" s="428" t="s">
        <v>15</v>
      </c>
      <c r="M72" s="412" t="s">
        <v>16</v>
      </c>
      <c r="N72" s="401" t="s">
        <v>17</v>
      </c>
      <c r="O72" s="415" t="s">
        <v>18</v>
      </c>
      <c r="P72" s="389" t="s">
        <v>19</v>
      </c>
      <c r="S72" s="1"/>
      <c r="AB72" s="11"/>
      <c r="AC72" s="11"/>
      <c r="AD72" s="11"/>
      <c r="AE72" s="11"/>
      <c r="AG72" s="11"/>
      <c r="AH72" s="11"/>
      <c r="AI72" s="11"/>
      <c r="AJ72" s="11"/>
    </row>
    <row r="73" spans="1:36" ht="15" customHeight="1" x14ac:dyDescent="0.15">
      <c r="B73" s="408"/>
      <c r="C73" s="409"/>
      <c r="D73" s="408"/>
      <c r="E73" s="384"/>
      <c r="F73" s="387"/>
      <c r="G73" s="393"/>
      <c r="H73" s="396"/>
      <c r="I73" s="393"/>
      <c r="J73" s="393"/>
      <c r="K73" s="399"/>
      <c r="L73" s="429"/>
      <c r="M73" s="413"/>
      <c r="N73" s="402"/>
      <c r="O73" s="416"/>
      <c r="P73" s="390"/>
      <c r="S73" s="1"/>
      <c r="AB73" s="11"/>
      <c r="AC73" s="11"/>
      <c r="AD73" s="11"/>
      <c r="AE73" s="11"/>
      <c r="AG73" s="11"/>
      <c r="AH73" s="11"/>
      <c r="AI73" s="11"/>
      <c r="AJ73" s="11"/>
    </row>
    <row r="74" spans="1:36" ht="15" customHeight="1" x14ac:dyDescent="0.15">
      <c r="B74" s="410"/>
      <c r="C74" s="411"/>
      <c r="D74" s="408"/>
      <c r="E74" s="385"/>
      <c r="F74" s="388"/>
      <c r="G74" s="394"/>
      <c r="H74" s="397"/>
      <c r="I74" s="394"/>
      <c r="J74" s="394"/>
      <c r="K74" s="400"/>
      <c r="L74" s="430"/>
      <c r="M74" s="414"/>
      <c r="N74" s="403"/>
      <c r="O74" s="417"/>
      <c r="P74" s="391"/>
      <c r="S74" s="1"/>
      <c r="AB74" s="11"/>
      <c r="AC74" s="11"/>
      <c r="AD74" s="11"/>
      <c r="AE74" s="11"/>
      <c r="AG74" s="11"/>
      <c r="AH74" s="11"/>
      <c r="AI74" s="11"/>
      <c r="AJ74" s="11"/>
    </row>
    <row r="75" spans="1:36" ht="18.75" customHeight="1" x14ac:dyDescent="0.2">
      <c r="A75" s="358" t="s">
        <v>59</v>
      </c>
      <c r="B75" s="418" t="s">
        <v>21</v>
      </c>
      <c r="C75" s="419"/>
      <c r="D75" s="173">
        <f>IFERROR(VLOOKUP($A75,filtro!$A$4:$AX$57,2,FALSE),)</f>
        <v>6970</v>
      </c>
      <c r="E75" s="174">
        <f>IFERROR(VLOOKUP($A75,filtro!$A$4:$AX$57,3,FALSE),)</f>
        <v>62</v>
      </c>
      <c r="F75" s="175">
        <f>IFERROR(VLOOKUP($A75,filtro!$A$4:$AX$57,4,FALSE),)</f>
        <v>163</v>
      </c>
      <c r="G75" s="176">
        <f>IFERROR(VLOOKUP($A75,filtro!$A$4:$AX$57,5,FALSE),)</f>
        <v>868</v>
      </c>
      <c r="H75" s="176">
        <f>IFERROR(VLOOKUP($A75,filtro!$A$4:$AX$57,6,FALSE),)</f>
        <v>1052</v>
      </c>
      <c r="I75" s="176">
        <f>IFERROR(VLOOKUP($A75,filtro!$A$4:$AX$57,7,FALSE),)</f>
        <v>1087</v>
      </c>
      <c r="J75" s="176">
        <f>IFERROR(VLOOKUP($A75,filtro!$A$4:$AX$57,8,FALSE),)</f>
        <v>2016</v>
      </c>
      <c r="K75" s="177">
        <f>IFERROR(VLOOKUP($A75,filtro!$A$4:$AX$57,9,FALSE),)</f>
        <v>1548</v>
      </c>
      <c r="L75" s="174">
        <f>IFERROR(VLOOKUP($A75,filtro!$A$4:$AX$57,10,FALSE),)</f>
        <v>48</v>
      </c>
      <c r="M75" s="119">
        <f>IFERROR(VLOOKUP($A75,filtro!$A$4:$AX$57,11,FALSE),)</f>
        <v>0</v>
      </c>
      <c r="N75" s="175">
        <f>IFERROR(VLOOKUP($A75,filtro!$A$4:$AX$57,12,FALSE),)</f>
        <v>75</v>
      </c>
      <c r="O75" s="176">
        <f>IFERROR(VLOOKUP($A75,filtro!$A$4:$AX$57,13,FALSE),)</f>
        <v>50</v>
      </c>
      <c r="P75" s="177">
        <f>IFERROR(VLOOKUP($A75,filtro!$A$4:$AX$57,14,FALSE),)</f>
        <v>1</v>
      </c>
      <c r="Q75" s="355"/>
      <c r="S75" s="1"/>
      <c r="AB75" s="20"/>
      <c r="AC75" s="20"/>
      <c r="AD75" s="20"/>
      <c r="AE75" s="20"/>
      <c r="AF75" s="20"/>
      <c r="AG75" s="20"/>
      <c r="AH75" s="20"/>
      <c r="AI75" s="20"/>
      <c r="AJ75" s="20"/>
    </row>
    <row r="76" spans="1:36" ht="18.75" customHeight="1" x14ac:dyDescent="0.2">
      <c r="A76" s="358" t="s">
        <v>60</v>
      </c>
      <c r="B76" s="121" t="s">
        <v>29</v>
      </c>
      <c r="C76" s="122"/>
      <c r="D76" s="178">
        <f>IFERROR(VLOOKUP($A76,filtro!$A$4:$AX$57,2,FALSE),)</f>
        <v>65</v>
      </c>
      <c r="E76" s="179">
        <f>IFERROR(VLOOKUP($A76,filtro!$A$4:$AX$57,3,FALSE),)</f>
        <v>1</v>
      </c>
      <c r="F76" s="180">
        <f>IFERROR(VLOOKUP($A76,filtro!$A$4:$AX$57,4,FALSE),)</f>
        <v>1</v>
      </c>
      <c r="G76" s="181">
        <f>IFERROR(VLOOKUP($A76,filtro!$A$4:$AX$57,5,FALSE),)</f>
        <v>5</v>
      </c>
      <c r="H76" s="181">
        <f>IFERROR(VLOOKUP($A76,filtro!$A$4:$AX$57,6,FALSE),)</f>
        <v>5</v>
      </c>
      <c r="I76" s="181">
        <f>IFERROR(VLOOKUP($A76,filtro!$A$4:$AX$57,7,FALSE),)</f>
        <v>1</v>
      </c>
      <c r="J76" s="181">
        <f>IFERROR(VLOOKUP($A76,filtro!$A$4:$AX$57,8,FALSE),)</f>
        <v>20</v>
      </c>
      <c r="K76" s="182">
        <f>IFERROR(VLOOKUP($A76,filtro!$A$4:$AX$57,9,FALSE),)</f>
        <v>29</v>
      </c>
      <c r="L76" s="183">
        <f>IFERROR(VLOOKUP($A76,filtro!$A$4:$AX$57,10,FALSE),)</f>
        <v>0</v>
      </c>
      <c r="M76" s="182">
        <f>IFERROR(VLOOKUP($A76,filtro!$A$4:$AX$57,11,FALSE),)</f>
        <v>0</v>
      </c>
      <c r="N76" s="180">
        <f>IFERROR(VLOOKUP($A76,filtro!$A$4:$AX$57,12,FALSE),)</f>
        <v>3</v>
      </c>
      <c r="O76" s="181">
        <f>IFERROR(VLOOKUP($A76,filtro!$A$4:$AX$57,13,FALSE),)</f>
        <v>0</v>
      </c>
      <c r="P76" s="182">
        <f>IFERROR(VLOOKUP($A76,filtro!$A$4:$AX$57,14,FALSE),)</f>
        <v>0</v>
      </c>
      <c r="Q76" s="432" t="str">
        <f>$AB79&amp;" "&amp;$AC79&amp;""&amp;$AD79&amp;""&amp;$AE79&amp;""&amp;$AB77&amp;" "&amp;$AC77&amp;""&amp;$AD77&amp;""&amp;$AE77</f>
        <v xml:space="preserve">  </v>
      </c>
      <c r="R76" s="432"/>
      <c r="S76" s="432"/>
      <c r="T76" s="432"/>
      <c r="U76" s="432"/>
      <c r="V76" s="432"/>
      <c r="W76" s="432"/>
      <c r="AB76" s="20"/>
      <c r="AC76" s="20"/>
      <c r="AD76" s="20"/>
      <c r="AE76" s="20"/>
      <c r="AF76" s="20"/>
      <c r="AG76" s="20"/>
      <c r="AH76" s="20"/>
      <c r="AI76" s="20"/>
      <c r="AJ76" s="20"/>
    </row>
    <row r="77" spans="1:36" ht="18.75" customHeight="1" x14ac:dyDescent="0.2">
      <c r="A77" s="359" t="s">
        <v>150</v>
      </c>
      <c r="B77" s="438" t="s">
        <v>34</v>
      </c>
      <c r="C77" s="439"/>
      <c r="D77" s="123">
        <f>IFERROR(VLOOKUP($A77,filtro!$A$4:$AX$57,2,FALSE),)</f>
        <v>38</v>
      </c>
      <c r="E77" s="179">
        <f>IFERROR(VLOOKUP($A77,filtro!$A$4:$AX$57,3,FALSE),)</f>
        <v>7</v>
      </c>
      <c r="F77" s="180">
        <f>IFERROR(VLOOKUP($A77,filtro!$A$4:$AX$57,4,FALSE),)</f>
        <v>9</v>
      </c>
      <c r="G77" s="181">
        <f>IFERROR(VLOOKUP($A77,filtro!$A$4:$AX$57,5,FALSE),)</f>
        <v>11</v>
      </c>
      <c r="H77" s="181">
        <f>IFERROR(VLOOKUP($A77,filtro!$A$4:$AX$57,6,FALSE),)</f>
        <v>2</v>
      </c>
      <c r="I77" s="181">
        <f>IFERROR(VLOOKUP($A77,filtro!$A$4:$AX$57,7,FALSE),)</f>
        <v>9</v>
      </c>
      <c r="J77" s="184">
        <f>IFERROR(VLOOKUP($A77,filtro!$A$4:$AX$57,8,FALSE),)</f>
        <v>0</v>
      </c>
      <c r="K77" s="124">
        <f>IFERROR(VLOOKUP($A77,filtro!$A$4:$AX$57,9,FALSE),)</f>
        <v>0</v>
      </c>
      <c r="L77" s="183">
        <f>IFERROR(VLOOKUP($A77,filtro!$A$4:$AX$57,10,FALSE),)</f>
        <v>0</v>
      </c>
      <c r="M77" s="185">
        <f>IFERROR(VLOOKUP($A77,filtro!$A$4:$AX$57,11,FALSE),)</f>
        <v>0</v>
      </c>
      <c r="N77" s="124">
        <f>IFERROR(VLOOKUP($A77,filtro!$A$4:$AX$57,12,FALSE),)</f>
        <v>0</v>
      </c>
      <c r="O77" s="184">
        <f>IFERROR(VLOOKUP($A77,filtro!$A$4:$AX$57,13,FALSE),)</f>
        <v>0</v>
      </c>
      <c r="P77" s="185">
        <f>IFERROR(VLOOKUP($A77,filtro!$A$4:$AX$57,14,FALSE),)</f>
        <v>0</v>
      </c>
      <c r="S77" s="1"/>
      <c r="AB77" s="20"/>
      <c r="AC77" s="20"/>
      <c r="AD77" s="20"/>
      <c r="AE77" s="20"/>
      <c r="AF77" s="20"/>
      <c r="AG77" s="20"/>
      <c r="AH77" s="20"/>
      <c r="AI77" s="20"/>
      <c r="AJ77" s="20"/>
    </row>
    <row r="78" spans="1:36" ht="18.75" customHeight="1" x14ac:dyDescent="0.2">
      <c r="A78" s="359" t="s">
        <v>147</v>
      </c>
      <c r="B78" s="440" t="s">
        <v>61</v>
      </c>
      <c r="C78" s="441"/>
      <c r="D78" s="186">
        <f>IFERROR(VLOOKUP($A78,filtro!$A$4:$AX$57,2,FALSE),)</f>
        <v>670</v>
      </c>
      <c r="E78" s="187">
        <f>IFERROR(VLOOKUP($A78,filtro!$A$4:$AX$57,3,FALSE),)</f>
        <v>26</v>
      </c>
      <c r="F78" s="188">
        <f>IFERROR(VLOOKUP($A78,filtro!$A$4:$AX$57,4,FALSE),)</f>
        <v>75</v>
      </c>
      <c r="G78" s="188">
        <f>IFERROR(VLOOKUP($A78,filtro!$A$4:$AX$57,5,FALSE),)</f>
        <v>249</v>
      </c>
      <c r="H78" s="188">
        <f>IFERROR(VLOOKUP($A78,filtro!$A$4:$AX$57,6,FALSE),)</f>
        <v>186</v>
      </c>
      <c r="I78" s="189">
        <f>IFERROR(VLOOKUP($A78,filtro!$A$4:$AX$57,7,FALSE),)</f>
        <v>134</v>
      </c>
      <c r="J78" s="190">
        <f>IFERROR(VLOOKUP($A78,filtro!$A$4:$AX$57,8,FALSE),)</f>
        <v>0</v>
      </c>
      <c r="K78" s="191">
        <f>IFERROR(VLOOKUP($A78,filtro!$A$4:$AX$57,9,FALSE),)</f>
        <v>0</v>
      </c>
      <c r="L78" s="192">
        <f>IFERROR(VLOOKUP($A78,filtro!$A$4:$AX$57,10,FALSE),)</f>
        <v>0</v>
      </c>
      <c r="M78" s="193">
        <f>IFERROR(VLOOKUP($A78,filtro!$A$4:$AX$57,11,FALSE),)</f>
        <v>0</v>
      </c>
      <c r="N78" s="191">
        <f>IFERROR(VLOOKUP($A78,filtro!$A$4:$AX$57,12,FALSE),)</f>
        <v>0</v>
      </c>
      <c r="O78" s="191">
        <f>IFERROR(VLOOKUP($A78,filtro!$A$4:$AX$57,13,FALSE),)</f>
        <v>0</v>
      </c>
      <c r="P78" s="194">
        <f>IFERROR(VLOOKUP($A78,filtro!$A$4:$AX$57,14,FALSE),)</f>
        <v>0</v>
      </c>
      <c r="S78" s="1"/>
      <c r="AB78" s="20"/>
      <c r="AC78" s="20"/>
      <c r="AD78" s="20"/>
      <c r="AE78" s="20"/>
      <c r="AF78" s="20"/>
      <c r="AG78" s="20"/>
      <c r="AH78" s="20"/>
      <c r="AI78" s="20"/>
      <c r="AJ78" s="20"/>
    </row>
    <row r="79" spans="1:36" ht="18.75" customHeight="1" x14ac:dyDescent="0.2">
      <c r="A79" s="357"/>
      <c r="B79" s="410" t="s">
        <v>4</v>
      </c>
      <c r="C79" s="442"/>
      <c r="D79" s="195">
        <f>SUM(E79:P79)</f>
        <v>7743</v>
      </c>
      <c r="E79" s="139">
        <f>SUM(E75:E78)</f>
        <v>96</v>
      </c>
      <c r="F79" s="140">
        <f>SUM(F75:F78)</f>
        <v>248</v>
      </c>
      <c r="G79" s="140">
        <f>SUM(G75:G78)</f>
        <v>1133</v>
      </c>
      <c r="H79" s="140">
        <f>SUM(H75:H78)</f>
        <v>1245</v>
      </c>
      <c r="I79" s="140">
        <f>SUM(I75:I78)</f>
        <v>1231</v>
      </c>
      <c r="J79" s="140">
        <f>SUM(J75:J76)</f>
        <v>2036</v>
      </c>
      <c r="K79" s="196">
        <f>SUM(K75:K76)</f>
        <v>1577</v>
      </c>
      <c r="L79" s="139">
        <f>+L75</f>
        <v>48</v>
      </c>
      <c r="M79" s="196">
        <f>+M76</f>
        <v>0</v>
      </c>
      <c r="N79" s="139">
        <f>SUM(N75:N76)</f>
        <v>78</v>
      </c>
      <c r="O79" s="140">
        <f>SUM(O75:O76)</f>
        <v>50</v>
      </c>
      <c r="P79" s="197">
        <f>SUM(P75:P76)</f>
        <v>1</v>
      </c>
      <c r="S79" s="1"/>
      <c r="AB79" s="20"/>
      <c r="AC79" s="20"/>
      <c r="AD79" s="20"/>
      <c r="AE79" s="20"/>
      <c r="AF79" s="20"/>
      <c r="AG79" s="20"/>
      <c r="AH79" s="20"/>
      <c r="AI79" s="20"/>
      <c r="AJ79" s="20"/>
    </row>
    <row r="80" spans="1:36" ht="18.75" customHeight="1" x14ac:dyDescent="0.2">
      <c r="A80" s="356" t="s">
        <v>153</v>
      </c>
      <c r="B80" s="426" t="s">
        <v>47</v>
      </c>
      <c r="C80" s="427"/>
      <c r="D80" s="142">
        <f>IFERROR(VLOOKUP($A80,filtro!$A$4:$AX$57,2,FALSE),)</f>
        <v>1</v>
      </c>
      <c r="E80" s="198">
        <f>IFERROR(VLOOKUP($A80,filtro!$A$4:$AX$57,3,FALSE),)</f>
        <v>0</v>
      </c>
      <c r="F80" s="199">
        <f>IFERROR(VLOOKUP($A80,filtro!$A$4:$AX$57,4,FALSE),)</f>
        <v>1</v>
      </c>
      <c r="G80" s="199">
        <f>IFERROR(VLOOKUP($A80,filtro!$A$4:$AX$57,5,FALSE),)</f>
        <v>0</v>
      </c>
      <c r="H80" s="199">
        <f>IFERROR(VLOOKUP($A80,filtro!$A$4:$AX$57,6,FALSE),)</f>
        <v>0</v>
      </c>
      <c r="I80" s="200">
        <f>IFERROR(VLOOKUP($A80,filtro!$A$4:$AX$57,7,FALSE),)</f>
        <v>0</v>
      </c>
      <c r="J80" s="201">
        <f>IFERROR(VLOOKUP($A80,filtro!$A$4:$AX$57,8,FALSE),)</f>
        <v>0</v>
      </c>
      <c r="K80" s="202">
        <f>IFERROR(VLOOKUP($A80,filtro!$A$4:$AX$57,9,FALSE),)</f>
        <v>0</v>
      </c>
      <c r="L80" s="203">
        <f>IFERROR(VLOOKUP($A80,filtro!$A$4:$AX$57,10,FALSE),)</f>
        <v>0</v>
      </c>
      <c r="M80" s="204">
        <f>IFERROR(VLOOKUP($A80,filtro!$A$4:$AX$57,11,FALSE),)</f>
        <v>0</v>
      </c>
      <c r="N80" s="203">
        <f>IFERROR(VLOOKUP($A80,filtro!$A$4:$AX$57,12,FALSE),)</f>
        <v>0</v>
      </c>
      <c r="O80" s="205">
        <f>IFERROR(VLOOKUP($A80,filtro!$A$4:$AX$57,13,FALSE),)</f>
        <v>0</v>
      </c>
      <c r="P80" s="206">
        <f>IFERROR(VLOOKUP($A80,filtro!$A$4:$AX$57,14,FALSE),)</f>
        <v>0</v>
      </c>
      <c r="S80" s="1"/>
      <c r="AB80" s="20"/>
      <c r="AC80" s="20"/>
      <c r="AD80" s="20"/>
      <c r="AE80" s="20"/>
      <c r="AF80" s="20"/>
      <c r="AG80" s="20"/>
      <c r="AH80" s="20"/>
      <c r="AI80" s="20"/>
      <c r="AJ80" s="20"/>
    </row>
    <row r="81" spans="2:36" ht="15" customHeight="1" x14ac:dyDescent="0.15">
      <c r="B81" s="8" t="s">
        <v>48</v>
      </c>
      <c r="C81" s="207"/>
      <c r="D81" s="208"/>
      <c r="E81" s="209"/>
      <c r="F81" s="209"/>
      <c r="G81" s="209"/>
      <c r="H81" s="209"/>
      <c r="I81" s="209"/>
      <c r="J81" s="208"/>
      <c r="K81" s="208"/>
      <c r="L81" s="208"/>
      <c r="M81" s="208"/>
      <c r="N81" s="208"/>
      <c r="O81" s="208"/>
      <c r="P81" s="208"/>
      <c r="S81" s="1"/>
      <c r="AB81" s="20"/>
      <c r="AC81" s="20"/>
      <c r="AD81" s="20"/>
      <c r="AE81" s="20"/>
      <c r="AF81" s="20"/>
      <c r="AG81" s="20"/>
      <c r="AH81" s="20"/>
      <c r="AI81" s="20"/>
      <c r="AJ81" s="20"/>
    </row>
    <row r="82" spans="2:36" ht="15" customHeight="1" x14ac:dyDescent="0.15">
      <c r="B82" s="8" t="s">
        <v>62</v>
      </c>
      <c r="C82" s="207"/>
      <c r="D82" s="208"/>
      <c r="E82" s="209"/>
      <c r="F82" s="209"/>
      <c r="G82" s="209"/>
      <c r="H82" s="209"/>
      <c r="I82" s="209"/>
      <c r="J82" s="208"/>
      <c r="K82" s="208"/>
      <c r="L82" s="208"/>
      <c r="M82" s="208"/>
      <c r="N82" s="208"/>
      <c r="O82" s="208"/>
      <c r="P82" s="208"/>
      <c r="S82" s="1"/>
      <c r="AB82" s="20"/>
      <c r="AC82" s="20"/>
      <c r="AD82" s="20"/>
      <c r="AE82" s="20"/>
      <c r="AF82" s="20"/>
      <c r="AG82" s="20"/>
      <c r="AH82" s="20"/>
      <c r="AI82" s="20"/>
      <c r="AJ82" s="20"/>
    </row>
    <row r="83" spans="2:36" ht="30.75" customHeight="1" x14ac:dyDescent="0.2">
      <c r="B83" s="9" t="s">
        <v>63</v>
      </c>
      <c r="H83" s="116"/>
      <c r="I83" s="116"/>
      <c r="S83" s="1"/>
      <c r="AB83" s="20"/>
      <c r="AC83" s="20"/>
      <c r="AD83" s="20"/>
      <c r="AE83" s="20"/>
      <c r="AF83" s="20"/>
      <c r="AG83" s="20"/>
      <c r="AH83" s="20"/>
      <c r="AI83" s="20"/>
      <c r="AJ83" s="20"/>
    </row>
    <row r="84" spans="2:36" ht="21" customHeight="1" x14ac:dyDescent="0.15">
      <c r="B84" s="406" t="s">
        <v>3</v>
      </c>
      <c r="C84" s="407"/>
      <c r="D84" s="371" t="s">
        <v>64</v>
      </c>
      <c r="E84" s="443" t="s">
        <v>65</v>
      </c>
      <c r="F84" s="444"/>
      <c r="G84" s="371" t="s">
        <v>66</v>
      </c>
      <c r="H84" s="451" t="s">
        <v>67</v>
      </c>
      <c r="I84" s="451"/>
      <c r="J84" s="451"/>
      <c r="K84" s="451"/>
      <c r="L84" s="451"/>
      <c r="M84" s="451"/>
      <c r="N84" s="451"/>
      <c r="O84" s="452" t="s">
        <v>68</v>
      </c>
      <c r="P84" s="443" t="s">
        <v>69</v>
      </c>
      <c r="Q84" s="444"/>
      <c r="S84" s="1"/>
      <c r="AB84" s="20"/>
      <c r="AC84" s="20"/>
      <c r="AD84" s="20"/>
      <c r="AE84" s="20"/>
      <c r="AF84" s="20"/>
      <c r="AG84" s="20"/>
      <c r="AH84" s="20"/>
      <c r="AI84" s="20"/>
      <c r="AJ84" s="20"/>
    </row>
    <row r="85" spans="2:36" ht="23.25" customHeight="1" x14ac:dyDescent="0.15">
      <c r="B85" s="408"/>
      <c r="C85" s="409"/>
      <c r="D85" s="372"/>
      <c r="E85" s="455" t="s">
        <v>70</v>
      </c>
      <c r="F85" s="412" t="s">
        <v>71</v>
      </c>
      <c r="G85" s="449"/>
      <c r="H85" s="457" t="s">
        <v>72</v>
      </c>
      <c r="I85" s="457"/>
      <c r="J85" s="457"/>
      <c r="K85" s="458" t="s">
        <v>73</v>
      </c>
      <c r="L85" s="459" t="s">
        <v>74</v>
      </c>
      <c r="M85" s="460" t="s">
        <v>75</v>
      </c>
      <c r="N85" s="445" t="s">
        <v>76</v>
      </c>
      <c r="O85" s="453"/>
      <c r="P85" s="428" t="s">
        <v>77</v>
      </c>
      <c r="Q85" s="389" t="s">
        <v>78</v>
      </c>
      <c r="S85" s="1"/>
      <c r="AB85" s="20"/>
      <c r="AC85" s="20"/>
      <c r="AD85" s="20"/>
      <c r="AE85" s="20"/>
      <c r="AF85" s="20"/>
      <c r="AG85" s="20"/>
      <c r="AH85" s="20"/>
      <c r="AI85" s="20"/>
      <c r="AJ85" s="20"/>
    </row>
    <row r="86" spans="2:36" ht="26.25" customHeight="1" x14ac:dyDescent="0.15">
      <c r="B86" s="408"/>
      <c r="C86" s="409"/>
      <c r="D86" s="373"/>
      <c r="E86" s="456"/>
      <c r="F86" s="414"/>
      <c r="G86" s="450"/>
      <c r="H86" s="210" t="s">
        <v>79</v>
      </c>
      <c r="I86" s="211" t="s">
        <v>80</v>
      </c>
      <c r="J86" s="212" t="s">
        <v>4</v>
      </c>
      <c r="K86" s="458"/>
      <c r="L86" s="459"/>
      <c r="M86" s="460"/>
      <c r="N86" s="445"/>
      <c r="O86" s="454"/>
      <c r="P86" s="430"/>
      <c r="Q86" s="391"/>
      <c r="S86" s="1"/>
      <c r="AB86" s="20"/>
      <c r="AC86" s="20"/>
      <c r="AD86" s="20"/>
      <c r="AE86" s="20"/>
      <c r="AF86" s="20"/>
      <c r="AG86" s="20"/>
      <c r="AH86" s="20"/>
      <c r="AI86" s="20"/>
      <c r="AJ86" s="20"/>
    </row>
    <row r="87" spans="2:36" ht="18" customHeight="1" x14ac:dyDescent="0.15">
      <c r="B87" s="446" t="s">
        <v>22</v>
      </c>
      <c r="C87" s="446"/>
      <c r="D87" s="213"/>
      <c r="E87" s="214"/>
      <c r="F87" s="215"/>
      <c r="G87" s="216">
        <f t="shared" ref="G87:G95" si="11">SUM(D87:F87)</f>
        <v>0</v>
      </c>
      <c r="H87" s="217">
        <f>D13+D18+D26</f>
        <v>116688</v>
      </c>
      <c r="I87" s="218">
        <f>+D50+D55+D63</f>
        <v>4469</v>
      </c>
      <c r="J87" s="219">
        <f>+H87+I87</f>
        <v>121157</v>
      </c>
      <c r="K87" s="220"/>
      <c r="L87" s="220"/>
      <c r="M87" s="220"/>
      <c r="N87" s="221">
        <f>SUM(J87:M87)</f>
        <v>121157</v>
      </c>
      <c r="O87" s="222">
        <f>G87-N87</f>
        <v>-121157</v>
      </c>
      <c r="P87" s="223"/>
      <c r="Q87" s="224"/>
      <c r="S87" s="1"/>
      <c r="AB87" s="20"/>
      <c r="AC87" s="20"/>
      <c r="AD87" s="20"/>
      <c r="AE87" s="20"/>
      <c r="AF87" s="20"/>
      <c r="AG87" s="20"/>
      <c r="AH87" s="20"/>
      <c r="AI87" s="20"/>
      <c r="AJ87" s="20"/>
    </row>
    <row r="88" spans="2:36" ht="18" customHeight="1" x14ac:dyDescent="0.15">
      <c r="B88" s="447" t="s">
        <v>24</v>
      </c>
      <c r="C88" s="447"/>
      <c r="D88" s="225"/>
      <c r="E88" s="226"/>
      <c r="F88" s="215"/>
      <c r="G88" s="227">
        <f t="shared" si="11"/>
        <v>0</v>
      </c>
      <c r="H88" s="228">
        <f>D14+D19</f>
        <v>245615</v>
      </c>
      <c r="I88" s="229">
        <f>+D51+D56</f>
        <v>9475</v>
      </c>
      <c r="J88" s="230">
        <f t="shared" ref="J88" si="12">+H88+I88</f>
        <v>255090</v>
      </c>
      <c r="K88" s="220"/>
      <c r="L88" s="220"/>
      <c r="M88" s="220"/>
      <c r="N88" s="231">
        <f t="shared" ref="N88:N95" si="13">SUM(J88:M88)</f>
        <v>255090</v>
      </c>
      <c r="O88" s="222">
        <f t="shared" ref="O88:O95" si="14">G88-N88</f>
        <v>-255090</v>
      </c>
      <c r="P88" s="226"/>
      <c r="Q88" s="232"/>
      <c r="S88" s="1"/>
      <c r="AB88" s="20"/>
      <c r="AC88" s="20"/>
      <c r="AD88" s="20"/>
      <c r="AE88" s="20"/>
      <c r="AF88" s="20"/>
      <c r="AG88" s="20"/>
      <c r="AH88" s="20"/>
      <c r="AI88" s="20"/>
      <c r="AJ88" s="20"/>
    </row>
    <row r="89" spans="2:36" ht="18" customHeight="1" x14ac:dyDescent="0.15">
      <c r="B89" s="448" t="s">
        <v>32</v>
      </c>
      <c r="C89" s="448"/>
      <c r="D89" s="225"/>
      <c r="E89" s="226"/>
      <c r="F89" s="215"/>
      <c r="G89" s="227">
        <f t="shared" si="11"/>
        <v>0</v>
      </c>
      <c r="H89" s="228">
        <f>D27+D20</f>
        <v>8888</v>
      </c>
      <c r="I89" s="229">
        <f>+D57+D64</f>
        <v>96</v>
      </c>
      <c r="J89" s="230">
        <f>+H89+I89</f>
        <v>8984</v>
      </c>
      <c r="K89" s="220"/>
      <c r="L89" s="220"/>
      <c r="M89" s="220"/>
      <c r="N89" s="231">
        <f t="shared" si="13"/>
        <v>8984</v>
      </c>
      <c r="O89" s="222">
        <f t="shared" si="14"/>
        <v>-8984</v>
      </c>
      <c r="P89" s="226"/>
      <c r="Q89" s="232"/>
      <c r="S89" s="1"/>
      <c r="AB89" s="20"/>
      <c r="AC89" s="20"/>
      <c r="AD89" s="20"/>
      <c r="AE89" s="20"/>
      <c r="AF89" s="20"/>
      <c r="AG89" s="20"/>
      <c r="AH89" s="20"/>
      <c r="AI89" s="20"/>
      <c r="AJ89" s="20"/>
    </row>
    <row r="90" spans="2:36" ht="18" customHeight="1" x14ac:dyDescent="0.15">
      <c r="B90" s="233" t="s">
        <v>25</v>
      </c>
      <c r="C90" s="234"/>
      <c r="D90" s="225"/>
      <c r="E90" s="226"/>
      <c r="F90" s="215"/>
      <c r="G90" s="227">
        <f t="shared" si="11"/>
        <v>0</v>
      </c>
      <c r="H90" s="228">
        <f>+D15+D21</f>
        <v>54810</v>
      </c>
      <c r="I90" s="229">
        <f>+D52+D58</f>
        <v>248</v>
      </c>
      <c r="J90" s="230">
        <f>+H90+I90</f>
        <v>55058</v>
      </c>
      <c r="K90" s="220"/>
      <c r="L90" s="220"/>
      <c r="M90" s="220"/>
      <c r="N90" s="231">
        <f t="shared" si="13"/>
        <v>55058</v>
      </c>
      <c r="O90" s="222">
        <f t="shared" si="14"/>
        <v>-55058</v>
      </c>
      <c r="P90" s="226"/>
      <c r="Q90" s="232"/>
      <c r="S90" s="1"/>
      <c r="AB90" s="20"/>
      <c r="AC90" s="20"/>
      <c r="AD90" s="20"/>
      <c r="AE90" s="20"/>
      <c r="AF90" s="20"/>
      <c r="AG90" s="20"/>
      <c r="AH90" s="20"/>
      <c r="AI90" s="20"/>
      <c r="AJ90" s="20"/>
    </row>
    <row r="91" spans="2:36" ht="18" customHeight="1" x14ac:dyDescent="0.15">
      <c r="B91" s="470" t="s">
        <v>26</v>
      </c>
      <c r="C91" s="471"/>
      <c r="D91" s="235"/>
      <c r="E91" s="226"/>
      <c r="F91" s="215"/>
      <c r="G91" s="236">
        <f t="shared" si="11"/>
        <v>0</v>
      </c>
      <c r="H91" s="237">
        <f>D16+D22</f>
        <v>3.63</v>
      </c>
      <c r="I91" s="238">
        <f>+D53+D59</f>
        <v>4.72</v>
      </c>
      <c r="J91" s="239">
        <f>+H91+I91</f>
        <v>8.35</v>
      </c>
      <c r="K91" s="220"/>
      <c r="L91" s="220"/>
      <c r="M91" s="220"/>
      <c r="N91" s="231">
        <f t="shared" si="13"/>
        <v>8.35</v>
      </c>
      <c r="O91" s="222">
        <f t="shared" si="14"/>
        <v>-8.35</v>
      </c>
      <c r="P91" s="226"/>
      <c r="Q91" s="240"/>
      <c r="S91" s="1"/>
      <c r="AB91" s="20"/>
      <c r="AC91" s="20"/>
      <c r="AD91" s="20"/>
      <c r="AE91" s="20"/>
      <c r="AF91" s="20"/>
      <c r="AG91" s="20"/>
      <c r="AH91" s="20"/>
      <c r="AI91" s="20"/>
      <c r="AJ91" s="20"/>
    </row>
    <row r="92" spans="2:36" ht="18" customHeight="1" x14ac:dyDescent="0.15">
      <c r="B92" s="472" t="s">
        <v>81</v>
      </c>
      <c r="C92" s="473"/>
      <c r="D92" s="214"/>
      <c r="E92" s="214"/>
      <c r="F92" s="241"/>
      <c r="G92" s="216">
        <f t="shared" si="11"/>
        <v>0</v>
      </c>
      <c r="H92" s="217">
        <f>D24</f>
        <v>89527.369999999981</v>
      </c>
      <c r="I92" s="218">
        <f>D61</f>
        <v>80.65000000000002</v>
      </c>
      <c r="J92" s="219">
        <f>+H92+I92</f>
        <v>89608.019999999975</v>
      </c>
      <c r="K92" s="214"/>
      <c r="L92" s="242"/>
      <c r="M92" s="241"/>
      <c r="N92" s="221">
        <f t="shared" si="13"/>
        <v>89608.019999999975</v>
      </c>
      <c r="O92" s="243">
        <f t="shared" si="14"/>
        <v>-89608.019999999975</v>
      </c>
      <c r="P92" s="214"/>
      <c r="Q92" s="224"/>
      <c r="S92" s="1"/>
      <c r="AB92" s="20"/>
      <c r="AC92" s="20"/>
      <c r="AD92" s="20"/>
      <c r="AE92" s="20"/>
      <c r="AF92" s="20"/>
      <c r="AG92" s="20"/>
      <c r="AH92" s="20"/>
      <c r="AI92" s="20"/>
      <c r="AJ92" s="20"/>
    </row>
    <row r="93" spans="2:36" ht="18" customHeight="1" x14ac:dyDescent="0.15">
      <c r="B93" s="474" t="s">
        <v>82</v>
      </c>
      <c r="C93" s="475"/>
      <c r="D93" s="244"/>
      <c r="E93" s="244"/>
      <c r="F93" s="245"/>
      <c r="G93" s="227">
        <f t="shared" si="11"/>
        <v>0</v>
      </c>
      <c r="H93" s="228">
        <f>D25</f>
        <v>33429.599999999955</v>
      </c>
      <c r="I93" s="229">
        <f>D62</f>
        <v>21.6</v>
      </c>
      <c r="J93" s="230">
        <f>+H93+I93</f>
        <v>33451.199999999953</v>
      </c>
      <c r="K93" s="244"/>
      <c r="L93" s="246"/>
      <c r="M93" s="245"/>
      <c r="N93" s="231">
        <f t="shared" si="13"/>
        <v>33451.199999999953</v>
      </c>
      <c r="O93" s="222">
        <f t="shared" si="14"/>
        <v>-33451.199999999953</v>
      </c>
      <c r="P93" s="244"/>
      <c r="Q93" s="247"/>
      <c r="S93" s="1"/>
      <c r="AB93" s="20"/>
      <c r="AC93" s="20"/>
      <c r="AD93" s="20"/>
      <c r="AE93" s="20"/>
      <c r="AF93" s="20"/>
      <c r="AG93" s="20"/>
      <c r="AH93" s="20"/>
      <c r="AI93" s="20"/>
      <c r="AJ93" s="20"/>
    </row>
    <row r="94" spans="2:36" ht="18" customHeight="1" x14ac:dyDescent="0.15">
      <c r="B94" s="476" t="s">
        <v>83</v>
      </c>
      <c r="C94" s="477"/>
      <c r="D94" s="244"/>
      <c r="E94" s="244"/>
      <c r="F94" s="245"/>
      <c r="G94" s="227">
        <f t="shared" si="11"/>
        <v>0</v>
      </c>
      <c r="H94" s="228">
        <f>D29</f>
        <v>171008.05999999997</v>
      </c>
      <c r="I94" s="229">
        <f>D66</f>
        <v>48023.29</v>
      </c>
      <c r="J94" s="230">
        <f t="shared" ref="J94:J95" si="15">+H94+I94</f>
        <v>219031.34999999998</v>
      </c>
      <c r="K94" s="244"/>
      <c r="L94" s="246"/>
      <c r="M94" s="245"/>
      <c r="N94" s="231">
        <f t="shared" si="13"/>
        <v>219031.34999999998</v>
      </c>
      <c r="O94" s="222">
        <f t="shared" si="14"/>
        <v>-219031.34999999998</v>
      </c>
      <c r="P94" s="244"/>
      <c r="Q94" s="247"/>
      <c r="S94" s="1"/>
      <c r="AB94" s="20"/>
      <c r="AC94" s="20"/>
      <c r="AD94" s="20"/>
      <c r="AE94" s="20"/>
      <c r="AF94" s="20"/>
      <c r="AG94" s="20"/>
      <c r="AH94" s="20"/>
      <c r="AI94" s="20"/>
      <c r="AJ94" s="20"/>
    </row>
    <row r="95" spans="2:36" ht="18" customHeight="1" x14ac:dyDescent="0.15">
      <c r="B95" s="478" t="s">
        <v>84</v>
      </c>
      <c r="C95" s="479"/>
      <c r="D95" s="244"/>
      <c r="E95" s="244"/>
      <c r="F95" s="245"/>
      <c r="G95" s="227">
        <f t="shared" si="11"/>
        <v>0</v>
      </c>
      <c r="H95" s="228">
        <f>D30</f>
        <v>54720.350000000006</v>
      </c>
      <c r="I95" s="229">
        <f>D67</f>
        <v>13595.599999999991</v>
      </c>
      <c r="J95" s="230">
        <f t="shared" si="15"/>
        <v>68315.95</v>
      </c>
      <c r="K95" s="244"/>
      <c r="L95" s="246"/>
      <c r="M95" s="245"/>
      <c r="N95" s="231">
        <f t="shared" si="13"/>
        <v>68315.95</v>
      </c>
      <c r="O95" s="222">
        <f t="shared" si="14"/>
        <v>-68315.95</v>
      </c>
      <c r="P95" s="248"/>
      <c r="Q95" s="249"/>
      <c r="S95" s="1"/>
      <c r="AB95" s="20"/>
      <c r="AC95" s="20"/>
      <c r="AD95" s="20"/>
      <c r="AE95" s="20"/>
      <c r="AF95" s="20"/>
      <c r="AG95" s="20"/>
      <c r="AH95" s="20"/>
      <c r="AI95" s="20"/>
      <c r="AJ95" s="20"/>
    </row>
    <row r="96" spans="2:36" ht="18" customHeight="1" x14ac:dyDescent="0.15">
      <c r="B96" s="480" t="s">
        <v>85</v>
      </c>
      <c r="C96" s="480"/>
      <c r="D96" s="250">
        <f t="shared" ref="D96:Q96" si="16">SUM(D87:D95)</f>
        <v>0</v>
      </c>
      <c r="E96" s="251">
        <f t="shared" si="16"/>
        <v>0</v>
      </c>
      <c r="F96" s="252">
        <f t="shared" si="16"/>
        <v>0</v>
      </c>
      <c r="G96" s="250">
        <f t="shared" si="16"/>
        <v>0</v>
      </c>
      <c r="H96" s="251">
        <f t="shared" si="16"/>
        <v>774690.00999999989</v>
      </c>
      <c r="I96" s="253">
        <f t="shared" si="16"/>
        <v>76013.859999999986</v>
      </c>
      <c r="J96" s="252">
        <f t="shared" si="16"/>
        <v>850703.86999999988</v>
      </c>
      <c r="K96" s="251">
        <f t="shared" si="16"/>
        <v>0</v>
      </c>
      <c r="L96" s="253">
        <f t="shared" si="16"/>
        <v>0</v>
      </c>
      <c r="M96" s="252">
        <f t="shared" si="16"/>
        <v>0</v>
      </c>
      <c r="N96" s="250">
        <f t="shared" si="16"/>
        <v>850703.86999999988</v>
      </c>
      <c r="O96" s="250">
        <f t="shared" si="16"/>
        <v>-850703.86999999988</v>
      </c>
      <c r="P96" s="251">
        <f t="shared" si="16"/>
        <v>0</v>
      </c>
      <c r="Q96" s="252">
        <f t="shared" si="16"/>
        <v>0</v>
      </c>
      <c r="S96" s="1"/>
      <c r="AB96" s="20"/>
      <c r="AC96" s="20"/>
      <c r="AD96" s="20"/>
      <c r="AE96" s="20"/>
      <c r="AF96" s="20"/>
      <c r="AG96" s="20"/>
      <c r="AH96" s="20"/>
      <c r="AI96" s="20"/>
      <c r="AJ96" s="20"/>
    </row>
    <row r="97" spans="1:36" ht="31.5" customHeight="1" x14ac:dyDescent="0.2">
      <c r="B97" s="9" t="s">
        <v>86</v>
      </c>
      <c r="D97" s="254"/>
      <c r="H97" s="209"/>
      <c r="I97" s="209"/>
      <c r="J97" s="208"/>
      <c r="K97" s="208"/>
      <c r="L97" s="208"/>
      <c r="M97" s="208"/>
      <c r="N97" s="208"/>
      <c r="O97" s="208"/>
      <c r="P97" s="208"/>
      <c r="S97" s="1"/>
      <c r="AB97" s="20"/>
      <c r="AC97" s="20"/>
      <c r="AD97" s="20"/>
      <c r="AE97" s="20"/>
      <c r="AF97" s="20"/>
      <c r="AG97" s="20"/>
      <c r="AH97" s="20"/>
      <c r="AI97" s="20"/>
      <c r="AJ97" s="20"/>
    </row>
    <row r="98" spans="1:36" ht="30.75" customHeight="1" x14ac:dyDescent="0.15">
      <c r="B98" s="406" t="s">
        <v>87</v>
      </c>
      <c r="C98" s="463"/>
      <c r="D98" s="424" t="s">
        <v>88</v>
      </c>
      <c r="E98" s="465"/>
      <c r="H98" s="209"/>
      <c r="I98" s="209"/>
      <c r="J98" s="208"/>
      <c r="K98" s="208"/>
      <c r="L98" s="208"/>
      <c r="M98" s="208"/>
      <c r="N98" s="208"/>
      <c r="O98" s="208"/>
      <c r="P98" s="208"/>
      <c r="S98" s="1"/>
      <c r="AB98" s="20"/>
      <c r="AC98" s="20"/>
      <c r="AD98" s="20"/>
      <c r="AE98" s="20"/>
      <c r="AF98" s="20"/>
      <c r="AG98" s="20"/>
      <c r="AH98" s="20"/>
      <c r="AI98" s="20"/>
      <c r="AJ98" s="20"/>
    </row>
    <row r="99" spans="1:36" ht="28.5" customHeight="1" x14ac:dyDescent="0.15">
      <c r="B99" s="410"/>
      <c r="C99" s="464"/>
      <c r="D99" s="255" t="s">
        <v>89</v>
      </c>
      <c r="E99" s="256" t="s">
        <v>90</v>
      </c>
      <c r="H99" s="209"/>
      <c r="I99" s="209"/>
      <c r="J99" s="208"/>
      <c r="K99" s="208"/>
      <c r="L99" s="208"/>
      <c r="M99" s="208"/>
      <c r="N99" s="208"/>
      <c r="O99" s="208"/>
      <c r="P99" s="208"/>
      <c r="S99" s="1"/>
      <c r="AB99" s="20"/>
      <c r="AC99" s="20"/>
      <c r="AD99" s="20"/>
      <c r="AE99" s="20"/>
      <c r="AF99" s="20"/>
      <c r="AG99" s="20"/>
      <c r="AH99" s="20"/>
      <c r="AI99" s="20"/>
      <c r="AJ99" s="20"/>
    </row>
    <row r="100" spans="1:36" ht="18" customHeight="1" x14ac:dyDescent="0.2">
      <c r="A100" s="356" t="s">
        <v>91</v>
      </c>
      <c r="B100" s="466" t="s">
        <v>92</v>
      </c>
      <c r="C100" s="467"/>
      <c r="D100" s="257">
        <f>IFERROR(VLOOKUP($A100,filtro!$A$4:$AX$57,2,FALSE),)</f>
        <v>0</v>
      </c>
      <c r="E100" s="258">
        <f>IFERROR(VLOOKUP($A100,filtro!$A$4:$AX$57,3,FALSE),)</f>
        <v>0</v>
      </c>
      <c r="H100" s="209"/>
      <c r="I100" s="209"/>
      <c r="J100" s="208"/>
      <c r="K100" s="208"/>
      <c r="L100" s="208"/>
      <c r="M100" s="208"/>
      <c r="N100" s="208"/>
      <c r="O100" s="208"/>
      <c r="P100" s="208"/>
      <c r="S100" s="1"/>
      <c r="AB100" s="20"/>
      <c r="AC100" s="20"/>
      <c r="AD100" s="20"/>
      <c r="AE100" s="20"/>
      <c r="AF100" s="20"/>
      <c r="AG100" s="20"/>
      <c r="AH100" s="20"/>
      <c r="AI100" s="20"/>
      <c r="AJ100" s="20"/>
    </row>
    <row r="101" spans="1:36" ht="18" customHeight="1" x14ac:dyDescent="0.2">
      <c r="A101" s="354" t="s">
        <v>93</v>
      </c>
      <c r="B101" s="468" t="s">
        <v>94</v>
      </c>
      <c r="C101" s="469"/>
      <c r="D101" s="259">
        <f>IFERROR(VLOOKUP($A101,filtro!$A$4:$AX$57,2,FALSE),)</f>
        <v>0</v>
      </c>
      <c r="E101" s="260">
        <f>IFERROR(VLOOKUP($A101,filtro!$A$4:$AX$57,3,FALSE),)</f>
        <v>0</v>
      </c>
      <c r="H101" s="209"/>
      <c r="I101" s="209"/>
      <c r="J101" s="208"/>
      <c r="K101" s="208"/>
      <c r="L101" s="208"/>
      <c r="M101" s="208"/>
      <c r="N101" s="208"/>
      <c r="O101" s="208"/>
      <c r="P101" s="208"/>
      <c r="S101" s="1"/>
      <c r="AB101" s="20"/>
      <c r="AC101" s="20"/>
      <c r="AD101" s="20"/>
      <c r="AE101" s="20"/>
      <c r="AF101" s="20"/>
      <c r="AG101" s="20"/>
      <c r="AH101" s="20"/>
      <c r="AI101" s="20"/>
      <c r="AJ101" s="20"/>
    </row>
    <row r="102" spans="1:36" ht="18" customHeight="1" x14ac:dyDescent="0.2">
      <c r="A102" s="354" t="s">
        <v>95</v>
      </c>
      <c r="B102" s="468" t="s">
        <v>96</v>
      </c>
      <c r="C102" s="469"/>
      <c r="D102" s="259">
        <f>IFERROR(VLOOKUP($A102,filtro!$A$4:$AX$57,2,FALSE),)</f>
        <v>0</v>
      </c>
      <c r="E102" s="260">
        <f>IFERROR(VLOOKUP($A102,filtro!$A$4:$AX$57,3,FALSE),)</f>
        <v>9</v>
      </c>
      <c r="H102" s="209"/>
      <c r="I102" s="209"/>
      <c r="J102" s="208"/>
      <c r="K102" s="208"/>
      <c r="L102" s="208"/>
      <c r="M102" s="208"/>
      <c r="N102" s="208"/>
      <c r="O102" s="208"/>
      <c r="P102" s="208"/>
      <c r="S102" s="1"/>
      <c r="AB102" s="20"/>
      <c r="AC102" s="20"/>
      <c r="AD102" s="20"/>
      <c r="AE102" s="20"/>
      <c r="AF102" s="20"/>
      <c r="AG102" s="20"/>
      <c r="AH102" s="20"/>
      <c r="AI102" s="20"/>
      <c r="AJ102" s="20"/>
    </row>
    <row r="103" spans="1:36" ht="18" customHeight="1" x14ac:dyDescent="0.2">
      <c r="A103" s="354" t="s">
        <v>97</v>
      </c>
      <c r="B103" s="468" t="s">
        <v>98</v>
      </c>
      <c r="C103" s="469"/>
      <c r="D103" s="259">
        <f>IFERROR(VLOOKUP($A103,filtro!$A$4:$AX$57,2,FALSE),)</f>
        <v>0</v>
      </c>
      <c r="E103" s="260">
        <f>IFERROR(VLOOKUP($A103,filtro!$A$4:$AX$57,3,FALSE),)</f>
        <v>0</v>
      </c>
      <c r="H103" s="209"/>
      <c r="I103" s="209"/>
      <c r="J103" s="208"/>
      <c r="K103" s="208"/>
      <c r="L103" s="208"/>
      <c r="M103" s="208"/>
      <c r="N103" s="208"/>
      <c r="O103" s="208"/>
      <c r="P103" s="208"/>
      <c r="S103" s="1"/>
      <c r="AB103" s="20"/>
      <c r="AC103" s="20"/>
      <c r="AD103" s="20"/>
      <c r="AE103" s="20"/>
      <c r="AF103" s="20"/>
      <c r="AG103" s="20"/>
      <c r="AH103" s="20"/>
      <c r="AI103" s="20"/>
      <c r="AJ103" s="20"/>
    </row>
    <row r="104" spans="1:36" ht="18" customHeight="1" x14ac:dyDescent="0.2">
      <c r="A104" s="354" t="s">
        <v>99</v>
      </c>
      <c r="B104" s="461" t="s">
        <v>100</v>
      </c>
      <c r="C104" s="462"/>
      <c r="D104" s="261">
        <f>IFERROR(VLOOKUP($A104,filtro!$A$4:$AX$57,2,FALSE),)</f>
        <v>0</v>
      </c>
      <c r="E104" s="262">
        <f>IFERROR(VLOOKUP($A104,filtro!$A$4:$AX$57,3,FALSE),)</f>
        <v>1</v>
      </c>
      <c r="H104" s="209"/>
      <c r="I104" s="209"/>
      <c r="J104" s="208"/>
      <c r="K104" s="208"/>
      <c r="L104" s="208"/>
      <c r="M104" s="208"/>
      <c r="N104" s="208"/>
      <c r="O104" s="208"/>
      <c r="P104" s="208"/>
      <c r="S104" s="1"/>
      <c r="AB104" s="20"/>
      <c r="AC104" s="20"/>
      <c r="AD104" s="20"/>
      <c r="AE104" s="20"/>
      <c r="AF104" s="20"/>
      <c r="AG104" s="20"/>
      <c r="AH104" s="20"/>
      <c r="AI104" s="20"/>
      <c r="AJ104" s="20"/>
    </row>
    <row r="105" spans="1:36" x14ac:dyDescent="0.15">
      <c r="Y105" s="11"/>
      <c r="AC105" s="11"/>
      <c r="AD105" s="11"/>
      <c r="AE105" s="11"/>
    </row>
    <row r="106" spans="1:36" x14ac:dyDescent="0.15">
      <c r="Y106" s="11"/>
      <c r="AC106" s="11"/>
      <c r="AD106" s="11"/>
      <c r="AE106" s="11"/>
    </row>
    <row r="107" spans="1:36" x14ac:dyDescent="0.15">
      <c r="AC107" s="11"/>
      <c r="AD107" s="11"/>
      <c r="AE107" s="11"/>
    </row>
    <row r="108" spans="1:36" x14ac:dyDescent="0.15">
      <c r="AC108" s="11"/>
      <c r="AD108" s="11"/>
      <c r="AE108" s="11"/>
    </row>
    <row r="109" spans="1:36" x14ac:dyDescent="0.15">
      <c r="AC109" s="11"/>
      <c r="AD109" s="11"/>
      <c r="AE109" s="11"/>
    </row>
    <row r="110" spans="1:36" x14ac:dyDescent="0.15">
      <c r="AC110" s="11"/>
      <c r="AD110" s="11"/>
      <c r="AE110" s="11"/>
    </row>
    <row r="111" spans="1:36" x14ac:dyDescent="0.15">
      <c r="AC111" s="11"/>
      <c r="AD111" s="11"/>
      <c r="AE111" s="11"/>
    </row>
    <row r="112" spans="1:36" x14ac:dyDescent="0.15">
      <c r="AC112" s="11"/>
      <c r="AD112" s="11"/>
      <c r="AE112" s="11"/>
    </row>
    <row r="113" spans="29:31" x14ac:dyDescent="0.15">
      <c r="AC113" s="11"/>
      <c r="AD113" s="11"/>
      <c r="AE113" s="11"/>
    </row>
    <row r="114" spans="29:31" x14ac:dyDescent="0.15">
      <c r="AC114" s="11"/>
      <c r="AD114" s="11"/>
      <c r="AE114" s="11"/>
    </row>
    <row r="115" spans="29:31" x14ac:dyDescent="0.15">
      <c r="AC115" s="11"/>
      <c r="AD115" s="11"/>
      <c r="AE115" s="11"/>
    </row>
    <row r="156" spans="2:33" ht="23.25" hidden="1" customHeight="1" x14ac:dyDescent="0.15"/>
    <row r="157" spans="2:33" ht="23.25" hidden="1" customHeight="1" x14ac:dyDescent="0.15">
      <c r="B157" s="263">
        <f>SUM(B8:R104)</f>
        <v>9438162.2999999914</v>
      </c>
      <c r="AG157" s="264">
        <f>SUM(AG1:AJ156)</f>
        <v>7</v>
      </c>
    </row>
    <row r="158" spans="2:33" ht="23.25" customHeight="1" x14ac:dyDescent="0.15"/>
  </sheetData>
  <mergeCells count="130">
    <mergeCell ref="B104:C104"/>
    <mergeCell ref="B98:C99"/>
    <mergeCell ref="D98:E98"/>
    <mergeCell ref="B100:C100"/>
    <mergeCell ref="B101:C101"/>
    <mergeCell ref="B102:C102"/>
    <mergeCell ref="B103:C103"/>
    <mergeCell ref="B91:C91"/>
    <mergeCell ref="B92:C92"/>
    <mergeCell ref="B93:C93"/>
    <mergeCell ref="B94:C94"/>
    <mergeCell ref="B95:C95"/>
    <mergeCell ref="B96:C96"/>
    <mergeCell ref="Q85:Q86"/>
    <mergeCell ref="B87:C87"/>
    <mergeCell ref="B88:C88"/>
    <mergeCell ref="B89:C89"/>
    <mergeCell ref="G84:G86"/>
    <mergeCell ref="H84:N84"/>
    <mergeCell ref="O84:O86"/>
    <mergeCell ref="P84:Q84"/>
    <mergeCell ref="E85:E86"/>
    <mergeCell ref="F85:F86"/>
    <mergeCell ref="H85:J85"/>
    <mergeCell ref="K85:K86"/>
    <mergeCell ref="L85:L86"/>
    <mergeCell ref="M85:M86"/>
    <mergeCell ref="B78:C78"/>
    <mergeCell ref="B79:C79"/>
    <mergeCell ref="B80:C80"/>
    <mergeCell ref="B84:C86"/>
    <mergeCell ref="D84:D86"/>
    <mergeCell ref="E84:F84"/>
    <mergeCell ref="N72:N74"/>
    <mergeCell ref="O72:O74"/>
    <mergeCell ref="P72:P74"/>
    <mergeCell ref="B75:C75"/>
    <mergeCell ref="N85:N86"/>
    <mergeCell ref="P85:P86"/>
    <mergeCell ref="Q76:W76"/>
    <mergeCell ref="B77:C77"/>
    <mergeCell ref="N71:P71"/>
    <mergeCell ref="E72:E74"/>
    <mergeCell ref="F72:F74"/>
    <mergeCell ref="G72:G74"/>
    <mergeCell ref="H72:H74"/>
    <mergeCell ref="I72:I74"/>
    <mergeCell ref="J72:J74"/>
    <mergeCell ref="K72:K74"/>
    <mergeCell ref="L72:L74"/>
    <mergeCell ref="M72:M74"/>
    <mergeCell ref="B66:B68"/>
    <mergeCell ref="B69:C69"/>
    <mergeCell ref="B71:C74"/>
    <mergeCell ref="D71:D74"/>
    <mergeCell ref="E71:K71"/>
    <mergeCell ref="L71:M71"/>
    <mergeCell ref="B55:B60"/>
    <mergeCell ref="Q55:W55"/>
    <mergeCell ref="Q56:W56"/>
    <mergeCell ref="Q57:W57"/>
    <mergeCell ref="Q58:W58"/>
    <mergeCell ref="B61:B65"/>
    <mergeCell ref="P47:P49"/>
    <mergeCell ref="B50:B54"/>
    <mergeCell ref="Q50:W50"/>
    <mergeCell ref="Q52:W52"/>
    <mergeCell ref="L46:M46"/>
    <mergeCell ref="N46:P46"/>
    <mergeCell ref="E47:E49"/>
    <mergeCell ref="F47:F49"/>
    <mergeCell ref="G47:G49"/>
    <mergeCell ref="H47:H49"/>
    <mergeCell ref="I47:I49"/>
    <mergeCell ref="J47:J49"/>
    <mergeCell ref="K47:K49"/>
    <mergeCell ref="L47:L49"/>
    <mergeCell ref="B42:C42"/>
    <mergeCell ref="B43:C43"/>
    <mergeCell ref="B46:B49"/>
    <mergeCell ref="C46:C49"/>
    <mergeCell ref="D46:D49"/>
    <mergeCell ref="E46:K46"/>
    <mergeCell ref="M35:M37"/>
    <mergeCell ref="N35:N37"/>
    <mergeCell ref="O35:O37"/>
    <mergeCell ref="M47:M49"/>
    <mergeCell ref="N47:N49"/>
    <mergeCell ref="O47:O49"/>
    <mergeCell ref="B38:C38"/>
    <mergeCell ref="B40:C40"/>
    <mergeCell ref="L34:M34"/>
    <mergeCell ref="N34:P34"/>
    <mergeCell ref="E35:E37"/>
    <mergeCell ref="F35:F37"/>
    <mergeCell ref="G35:G37"/>
    <mergeCell ref="H35:H37"/>
    <mergeCell ref="I35:I37"/>
    <mergeCell ref="J35:J37"/>
    <mergeCell ref="K35:K37"/>
    <mergeCell ref="L35:L37"/>
    <mergeCell ref="B29:B31"/>
    <mergeCell ref="B32:C32"/>
    <mergeCell ref="B34:C37"/>
    <mergeCell ref="D34:D37"/>
    <mergeCell ref="E34:K34"/>
    <mergeCell ref="M10:M12"/>
    <mergeCell ref="N10:N12"/>
    <mergeCell ref="O10:O12"/>
    <mergeCell ref="P35:P37"/>
    <mergeCell ref="B13:B17"/>
    <mergeCell ref="B18:B23"/>
    <mergeCell ref="G10:G12"/>
    <mergeCell ref="H10:H12"/>
    <mergeCell ref="I10:I12"/>
    <mergeCell ref="J10:J12"/>
    <mergeCell ref="K10:K12"/>
    <mergeCell ref="L10:L12"/>
    <mergeCell ref="B24:B27"/>
    <mergeCell ref="B6:L6"/>
    <mergeCell ref="B7:R7"/>
    <mergeCell ref="B9:B12"/>
    <mergeCell ref="C9:C12"/>
    <mergeCell ref="D9:D12"/>
    <mergeCell ref="E9:K9"/>
    <mergeCell ref="L9:M9"/>
    <mergeCell ref="N9:P9"/>
    <mergeCell ref="E10:E12"/>
    <mergeCell ref="F10:F12"/>
    <mergeCell ref="P10:P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F2A15-CCE0-4045-8393-37A948108121}">
  <dimension ref="A1:AG206"/>
  <sheetViews>
    <sheetView showGridLines="0" topLeftCell="B1" workbookViewId="0">
      <selection activeCell="B1" sqref="B1"/>
    </sheetView>
  </sheetViews>
  <sheetFormatPr baseColWidth="10" defaultColWidth="11.7109375" defaultRowHeight="10.5" x14ac:dyDescent="0.15"/>
  <cols>
    <col min="1" max="1" width="14.42578125" style="270" hidden="1" customWidth="1"/>
    <col min="2" max="2" width="37.140625" style="270" customWidth="1"/>
    <col min="3" max="3" width="17.5703125" style="270" customWidth="1"/>
    <col min="4" max="4" width="15.7109375" style="270" customWidth="1"/>
    <col min="5" max="5" width="14" style="270" customWidth="1"/>
    <col min="6" max="6" width="13.42578125" style="270" customWidth="1"/>
    <col min="7" max="7" width="15.7109375" style="270" customWidth="1"/>
    <col min="8" max="8" width="14" style="270" customWidth="1"/>
    <col min="9" max="9" width="13.7109375" style="270" customWidth="1"/>
    <col min="10" max="10" width="15.140625" style="270" customWidth="1"/>
    <col min="11" max="11" width="12.7109375" style="270" customWidth="1"/>
    <col min="12" max="12" width="11.5703125" style="270" customWidth="1"/>
    <col min="13" max="13" width="11.42578125" style="270" customWidth="1"/>
    <col min="14" max="14" width="11" style="270" customWidth="1"/>
    <col min="15" max="16" width="10.85546875" style="270" customWidth="1"/>
    <col min="17" max="18" width="11.7109375" style="270"/>
    <col min="19" max="21" width="11.28515625" style="270" customWidth="1"/>
    <col min="22" max="26" width="14" style="270" customWidth="1"/>
    <col min="27" max="27" width="14" style="272" customWidth="1"/>
    <col min="28" max="29" width="14" style="270" customWidth="1"/>
    <col min="30" max="30" width="14" style="272" customWidth="1"/>
    <col min="31" max="40" width="14" style="270" customWidth="1"/>
    <col min="41" max="41" width="13" style="270" customWidth="1"/>
    <col min="42" max="16384" width="11.7109375" style="270"/>
  </cols>
  <sheetData>
    <row r="1" spans="1:30" s="1" customFormat="1" ht="12.75" customHeight="1" x14ac:dyDescent="0.15">
      <c r="B1" s="2"/>
      <c r="AA1" s="265"/>
      <c r="AD1" s="265"/>
    </row>
    <row r="2" spans="1:30" s="1" customFormat="1" ht="12.75" customHeight="1" x14ac:dyDescent="0.15">
      <c r="B2" s="2"/>
      <c r="AA2" s="265"/>
      <c r="AD2" s="265"/>
    </row>
    <row r="3" spans="1:30" s="1" customFormat="1" ht="12.75" customHeight="1" x14ac:dyDescent="0.2">
      <c r="B3" s="2"/>
      <c r="E3" s="4"/>
      <c r="AA3" s="265"/>
      <c r="AD3" s="265"/>
    </row>
    <row r="4" spans="1:30" s="1" customFormat="1" ht="12.75" customHeight="1" x14ac:dyDescent="0.15">
      <c r="B4" s="2"/>
      <c r="AA4" s="265"/>
      <c r="AD4" s="265"/>
    </row>
    <row r="5" spans="1:30" s="1" customFormat="1" ht="12.75" customHeight="1" x14ac:dyDescent="0.15">
      <c r="B5" s="2"/>
      <c r="AA5" s="265"/>
      <c r="AD5" s="265"/>
    </row>
    <row r="6" spans="1:30" s="266" customFormat="1" ht="30" customHeight="1" x14ac:dyDescent="0.15">
      <c r="B6" s="2"/>
      <c r="C6" s="267"/>
      <c r="D6" s="267"/>
      <c r="E6" s="267"/>
      <c r="F6" s="267"/>
      <c r="G6" s="267"/>
      <c r="H6" s="267"/>
      <c r="I6" s="267"/>
      <c r="J6" s="267"/>
      <c r="K6" s="267"/>
      <c r="L6" s="267"/>
      <c r="AA6" s="268"/>
      <c r="AD6" s="268"/>
    </row>
    <row r="7" spans="1:30" s="266" customFormat="1" ht="36" customHeight="1" x14ac:dyDescent="0.15">
      <c r="B7" s="481" t="s">
        <v>101</v>
      </c>
      <c r="C7" s="481"/>
      <c r="D7" s="481"/>
      <c r="E7" s="481"/>
      <c r="F7" s="481"/>
      <c r="G7" s="481"/>
      <c r="H7" s="481"/>
      <c r="I7" s="481"/>
      <c r="J7" s="481"/>
      <c r="K7" s="481"/>
      <c r="L7" s="481"/>
      <c r="M7" s="481"/>
      <c r="N7" s="481"/>
      <c r="O7" s="481"/>
      <c r="P7" s="269"/>
      <c r="Q7" s="269"/>
      <c r="AA7" s="268"/>
      <c r="AD7" s="268"/>
    </row>
    <row r="8" spans="1:30" ht="26.25" customHeight="1" x14ac:dyDescent="0.2">
      <c r="B8" s="271" t="s">
        <v>102</v>
      </c>
    </row>
    <row r="9" spans="1:30" ht="35.25" customHeight="1" x14ac:dyDescent="0.15">
      <c r="B9" s="273" t="s">
        <v>103</v>
      </c>
      <c r="C9" s="339" t="s">
        <v>104</v>
      </c>
      <c r="D9" s="274" t="s">
        <v>105</v>
      </c>
    </row>
    <row r="10" spans="1:30" ht="27" customHeight="1" x14ac:dyDescent="0.15">
      <c r="A10" s="363" t="s">
        <v>106</v>
      </c>
      <c r="B10" s="275" t="s">
        <v>107</v>
      </c>
      <c r="C10" s="214">
        <f>IFERROR(VLOOKUP($A10,filtro!$A$4:$AX$57,2,FALSE),)</f>
        <v>299791</v>
      </c>
      <c r="D10" s="276">
        <f>IFERROR(VLOOKUP($A10,filtro!$A$4:$AX$57,3,FALSE),)</f>
        <v>299793</v>
      </c>
      <c r="E10" s="355"/>
      <c r="AC10" s="270" t="str">
        <f>IF(D10&lt;&gt;F19," No olvide que el Nº de personas que retira Bebida Láctea Años Dorados (BLAD) en la sección B debe ser igual a los Kilos que retiran en Seccion A.-","")</f>
        <v xml:space="preserve"> No olvide que el Nº de personas que retira Bebida Láctea Años Dorados (BLAD) en la sección B debe ser igual a los Kilos que retiran en Seccion A.-</v>
      </c>
    </row>
    <row r="11" spans="1:30" ht="27" customHeight="1" x14ac:dyDescent="0.15">
      <c r="A11" s="363" t="s">
        <v>108</v>
      </c>
      <c r="B11" s="277" t="s">
        <v>109</v>
      </c>
      <c r="C11" s="278">
        <f>IFERROR(VLOOKUP($A11,filtro!$A$4:$AX$57,2,FALSE),)</f>
        <v>26982</v>
      </c>
      <c r="D11" s="279">
        <f>IFERROR(VLOOKUP($A11,filtro!$A$4:$AX$57,3,FALSE),)</f>
        <v>26980</v>
      </c>
      <c r="E11" s="355"/>
      <c r="AC11" s="270" t="str">
        <f t="shared" ref="AC11:AC14" si="0">IF(D11&lt;&gt;F20," No olvide que el Nº de personas que retira Bebida Láctea Años Dorados (BLAD) en la sección B debe ser igual a los Kilos que retiran en Seccion A.-","")</f>
        <v xml:space="preserve"> No olvide que el Nº de personas que retira Bebida Láctea Años Dorados (BLAD) en la sección B debe ser igual a los Kilos que retiran en Seccion A.-</v>
      </c>
    </row>
    <row r="12" spans="1:30" ht="27" customHeight="1" x14ac:dyDescent="0.15">
      <c r="A12" s="363" t="s">
        <v>110</v>
      </c>
      <c r="B12" s="280" t="s">
        <v>111</v>
      </c>
      <c r="C12" s="244">
        <f>IFERROR(VLOOKUP($A12,filtro!$A$4:$AX$57,2,FALSE),)</f>
        <v>1029</v>
      </c>
      <c r="D12" s="281">
        <f>IFERROR(VLOOKUP($A12,filtro!$A$4:$AX$57,3,FALSE),)</f>
        <v>1029</v>
      </c>
      <c r="E12" s="355"/>
      <c r="AC12" s="270" t="str">
        <f t="shared" si="0"/>
        <v xml:space="preserve"> No olvide que el Nº de personas que retira Bebida Láctea Años Dorados (BLAD) en la sección B debe ser igual a los Kilos que retiran en Seccion A.-</v>
      </c>
    </row>
    <row r="13" spans="1:30" ht="27" customHeight="1" x14ac:dyDescent="0.15">
      <c r="A13" s="363" t="s">
        <v>112</v>
      </c>
      <c r="B13" s="282" t="s">
        <v>113</v>
      </c>
      <c r="C13" s="244">
        <f>IFERROR(VLOOKUP($A13,filtro!$A$4:$AX$57,2,FALSE),)</f>
        <v>80</v>
      </c>
      <c r="D13" s="281">
        <f>IFERROR(VLOOKUP($A13,filtro!$A$4:$AX$57,3,FALSE),)</f>
        <v>80</v>
      </c>
      <c r="E13" s="355"/>
      <c r="AC13" s="270" t="str">
        <f t="shared" si="0"/>
        <v xml:space="preserve"> No olvide que el Nº de personas que retira Bebida Láctea Años Dorados (BLAD) en la sección B debe ser igual a los Kilos que retiran en Seccion A.-</v>
      </c>
    </row>
    <row r="14" spans="1:30" ht="27" customHeight="1" x14ac:dyDescent="0.15">
      <c r="A14" s="363" t="s">
        <v>114</v>
      </c>
      <c r="B14" s="283" t="s">
        <v>115</v>
      </c>
      <c r="C14" s="284">
        <f>IFERROR(VLOOKUP($A14,filtro!$A$4:$AX$57,2,FALSE),)</f>
        <v>511</v>
      </c>
      <c r="D14" s="276">
        <f>IFERROR(VLOOKUP($A14,filtro!$A$4:$AX$57,3,FALSE),)</f>
        <v>511</v>
      </c>
      <c r="E14" s="355"/>
      <c r="AC14" s="270" t="str">
        <f t="shared" si="0"/>
        <v xml:space="preserve"> No olvide que el Nº de personas que retira Bebida Láctea Años Dorados (BLAD) en la sección B debe ser igual a los Kilos que retiran en Seccion A.-</v>
      </c>
    </row>
    <row r="15" spans="1:30" ht="26.25" customHeight="1" x14ac:dyDescent="0.15">
      <c r="A15" s="285"/>
      <c r="B15" s="286" t="s">
        <v>46</v>
      </c>
      <c r="C15" s="287">
        <f>SUM(C10:C14)</f>
        <v>328393</v>
      </c>
      <c r="D15" s="288">
        <f>SUM(D10:D14)</f>
        <v>328393</v>
      </c>
    </row>
    <row r="16" spans="1:30" ht="30" customHeight="1" x14ac:dyDescent="0.2">
      <c r="A16" s="289"/>
      <c r="B16" s="271" t="s">
        <v>116</v>
      </c>
      <c r="C16" s="266"/>
      <c r="E16" s="266"/>
      <c r="F16" s="266"/>
      <c r="G16" s="266"/>
      <c r="H16" s="266"/>
      <c r="I16" s="266"/>
      <c r="J16" s="266"/>
      <c r="K16" s="266"/>
      <c r="L16" s="266"/>
    </row>
    <row r="17" spans="1:33" ht="18" customHeight="1" x14ac:dyDescent="0.15">
      <c r="A17" s="289"/>
      <c r="B17" s="482" t="s">
        <v>103</v>
      </c>
      <c r="C17" s="484" t="s">
        <v>104</v>
      </c>
      <c r="D17" s="485"/>
      <c r="E17" s="486"/>
      <c r="F17" s="484" t="s">
        <v>105</v>
      </c>
      <c r="G17" s="485"/>
      <c r="H17" s="486"/>
    </row>
    <row r="18" spans="1:33" ht="44.25" customHeight="1" x14ac:dyDescent="0.15">
      <c r="A18" s="289"/>
      <c r="B18" s="483"/>
      <c r="C18" s="290" t="s">
        <v>117</v>
      </c>
      <c r="D18" s="291" t="s">
        <v>118</v>
      </c>
      <c r="E18" s="292" t="s">
        <v>119</v>
      </c>
      <c r="F18" s="290" t="s">
        <v>117</v>
      </c>
      <c r="G18" s="291" t="s">
        <v>118</v>
      </c>
      <c r="H18" s="292" t="s">
        <v>119</v>
      </c>
    </row>
    <row r="19" spans="1:33" ht="26.25" customHeight="1" x14ac:dyDescent="0.15">
      <c r="A19" s="364" t="s">
        <v>120</v>
      </c>
      <c r="B19" s="293" t="s">
        <v>121</v>
      </c>
      <c r="C19" s="294">
        <f>IFERROR(VLOOKUP($A19,filtro!$A$4:$AX$57,2,FALSE),)</f>
        <v>281255</v>
      </c>
      <c r="D19" s="295">
        <f>IFERROR(VLOOKUP($A19,filtro!$A$4:$AX$57,3,FALSE),)</f>
        <v>5136</v>
      </c>
      <c r="E19" s="296">
        <f>IFERROR(VLOOKUP($A19,filtro!$A$4:$AX$57,4,FALSE),)</f>
        <v>60408</v>
      </c>
      <c r="F19" s="294">
        <f>IFERROR(VLOOKUP($A19,filtro!$A$4:$AX$57,5,FALSE),)</f>
        <v>281152</v>
      </c>
      <c r="G19" s="295">
        <f>IFERROR(VLOOKUP($A19,filtro!$A$4:$AX$57,6,FALSE),)</f>
        <v>5277</v>
      </c>
      <c r="H19" s="297">
        <f>IFERROR(VLOOKUP($A19,filtro!$A$4:$AX$57,7,FALSE),)</f>
        <v>59296</v>
      </c>
      <c r="I19" s="355"/>
      <c r="AC19" s="270" t="str">
        <f>IF(D10&lt;&gt;F19," No olvide que el Nº de personas que retira Bebida Láctea Años Dorados (BLAD) debe ser igual a los Kilos que retiran en Seccion A.-","")</f>
        <v xml:space="preserve"> No olvide que el Nº de personas que retira Bebida Láctea Años Dorados (BLAD) debe ser igual a los Kilos que retiran en Seccion A.-</v>
      </c>
      <c r="AE19" s="270" t="str">
        <f>IF($C19=0,"",IF($C10="",IF($C19="",0,1),""))</f>
        <v/>
      </c>
      <c r="AF19" s="270" t="str">
        <f>IF($F19=0,"",IF($D10="",IF($F19="",0,1),""))</f>
        <v/>
      </c>
    </row>
    <row r="20" spans="1:33" ht="26.25" customHeight="1" x14ac:dyDescent="0.15">
      <c r="A20" s="364" t="s">
        <v>122</v>
      </c>
      <c r="B20" s="298" t="s">
        <v>109</v>
      </c>
      <c r="C20" s="299">
        <f>IFERROR(VLOOKUP($A20,filtro!$A$4:$AX$57,2,FALSE),)</f>
        <v>25329</v>
      </c>
      <c r="D20" s="300">
        <f>IFERROR(VLOOKUP($A20,filtro!$A$4:$AX$57,3,FALSE),)</f>
        <v>1001</v>
      </c>
      <c r="E20" s="301">
        <f>IFERROR(VLOOKUP($A20,filtro!$A$4:$AX$57,4,FALSE),)</f>
        <v>5628</v>
      </c>
      <c r="F20" s="299">
        <f>IFERROR(VLOOKUP($A20,filtro!$A$4:$AX$57,5,FALSE),)</f>
        <v>25327</v>
      </c>
      <c r="G20" s="300">
        <f>IFERROR(VLOOKUP($A20,filtro!$A$4:$AX$57,6,FALSE),)</f>
        <v>1010</v>
      </c>
      <c r="H20" s="302">
        <f>IFERROR(VLOOKUP($A20,filtro!$A$4:$AX$57,7,FALSE),)</f>
        <v>5817</v>
      </c>
      <c r="I20" s="355"/>
      <c r="AC20" s="270" t="str">
        <f t="shared" ref="AC20:AC23" si="1">IF(D11&lt;&gt;F20," No olvide que el Nº de personas que retira Bebida Láctea Años Dorados (BLAD) debe ser igual a los Kilos que retiran en Seccion A.-","")</f>
        <v xml:space="preserve"> No olvide que el Nº de personas que retira Bebida Láctea Años Dorados (BLAD) debe ser igual a los Kilos que retiran en Seccion A.-</v>
      </c>
      <c r="AE20" s="270" t="str">
        <f>IF($C20=0,"",IF($C11="",IF($C20="",0,1),""))</f>
        <v/>
      </c>
      <c r="AF20" s="270" t="str">
        <f>IF($F20=0,"",IF($D11="",IF($F20="",0,1),""))</f>
        <v/>
      </c>
    </row>
    <row r="21" spans="1:33" ht="26.25" customHeight="1" x14ac:dyDescent="0.15">
      <c r="A21" s="364" t="s">
        <v>123</v>
      </c>
      <c r="B21" s="303" t="s">
        <v>111</v>
      </c>
      <c r="C21" s="304">
        <f>IFERROR(VLOOKUP($A21,filtro!$A$4:$AX$57,2,FALSE),)</f>
        <v>933</v>
      </c>
      <c r="D21" s="300">
        <f>IFERROR(VLOOKUP($A21,filtro!$A$4:$AX$57,3,FALSE),)</f>
        <v>5</v>
      </c>
      <c r="E21" s="302">
        <f>IFERROR(VLOOKUP($A21,filtro!$A$4:$AX$57,4,FALSE),)</f>
        <v>229</v>
      </c>
      <c r="F21" s="305">
        <f>IFERROR(VLOOKUP($A21,filtro!$A$4:$AX$57,5,FALSE),)</f>
        <v>913</v>
      </c>
      <c r="G21" s="306">
        <f>IFERROR(VLOOKUP($A21,filtro!$A$4:$AX$57,6,FALSE),)</f>
        <v>5</v>
      </c>
      <c r="H21" s="301">
        <f>IFERROR(VLOOKUP($A21,filtro!$A$4:$AX$57,7,FALSE),)</f>
        <v>228</v>
      </c>
      <c r="I21" s="355"/>
      <c r="AC21" s="270" t="str">
        <f t="shared" si="1"/>
        <v xml:space="preserve"> No olvide que el Nº de personas que retira Bebida Láctea Años Dorados (BLAD) debe ser igual a los Kilos que retiran en Seccion A.-</v>
      </c>
      <c r="AE21" s="270" t="str">
        <f>IF($C21=0,"",IF($C12="",IF($C21="",0,1),""))</f>
        <v/>
      </c>
      <c r="AF21" s="270" t="str">
        <f>IF($F21=0,"",IF($D12="",IF($F21="",0,1),""))</f>
        <v/>
      </c>
    </row>
    <row r="22" spans="1:33" ht="26.25" customHeight="1" x14ac:dyDescent="0.15">
      <c r="A22" s="364" t="s">
        <v>124</v>
      </c>
      <c r="B22" s="307" t="s">
        <v>113</v>
      </c>
      <c r="C22" s="304">
        <f>IFERROR(VLOOKUP($A22,filtro!$A$4:$AX$57,2,FALSE),)</f>
        <v>94</v>
      </c>
      <c r="D22" s="306">
        <f>IFERROR(VLOOKUP($A22,filtro!$A$4:$AX$57,3,FALSE),)</f>
        <v>2</v>
      </c>
      <c r="E22" s="301">
        <f>IFERROR(VLOOKUP($A22,filtro!$A$4:$AX$57,4,FALSE),)</f>
        <v>23</v>
      </c>
      <c r="F22" s="304">
        <f>IFERROR(VLOOKUP($A22,filtro!$A$4:$AX$57,5,FALSE),)</f>
        <v>94</v>
      </c>
      <c r="G22" s="300">
        <f>IFERROR(VLOOKUP($A22,filtro!$A$4:$AX$57,6,FALSE),)</f>
        <v>2</v>
      </c>
      <c r="H22" s="308">
        <f>IFERROR(VLOOKUP($A22,filtro!$A$4:$AX$57,7,FALSE),)</f>
        <v>23</v>
      </c>
      <c r="I22" s="355"/>
      <c r="AC22" s="270" t="str">
        <f t="shared" si="1"/>
        <v xml:space="preserve"> No olvide que el Nº de personas que retira Bebida Láctea Años Dorados (BLAD) debe ser igual a los Kilos que retiran en Seccion A.-</v>
      </c>
      <c r="AE22" s="270" t="str">
        <f>IF($C22=0,"",IF($C13="",IF($C22="",0,1),""))</f>
        <v/>
      </c>
      <c r="AF22" s="270" t="str">
        <f>IF($F22=0,"",IF($D13="",IF($F22="",0,1),""))</f>
        <v/>
      </c>
    </row>
    <row r="23" spans="1:33" ht="26.25" customHeight="1" x14ac:dyDescent="0.15">
      <c r="A23" s="364" t="s">
        <v>125</v>
      </c>
      <c r="B23" s="309" t="s">
        <v>115</v>
      </c>
      <c r="C23" s="310">
        <f>IFERROR(VLOOKUP($A23,filtro!$A$4:$AX$57,2,FALSE),)</f>
        <v>510</v>
      </c>
      <c r="D23" s="311">
        <f>IFERROR(VLOOKUP($A23,filtro!$A$4:$AX$57,3,FALSE),)</f>
        <v>58</v>
      </c>
      <c r="E23" s="308">
        <f>IFERROR(VLOOKUP($A23,filtro!$A$4:$AX$57,4,FALSE),)</f>
        <v>198</v>
      </c>
      <c r="F23" s="310">
        <f>IFERROR(VLOOKUP($A23,filtro!$A$4:$AX$57,5,FALSE),)</f>
        <v>510</v>
      </c>
      <c r="G23" s="312">
        <f>IFERROR(VLOOKUP($A23,filtro!$A$4:$AX$57,6,FALSE),)</f>
        <v>58</v>
      </c>
      <c r="H23" s="308">
        <f>IFERROR(VLOOKUP($A23,filtro!$A$4:$AX$57,7,FALSE),)</f>
        <v>196</v>
      </c>
      <c r="I23" s="355"/>
      <c r="AC23" s="270" t="str">
        <f t="shared" si="1"/>
        <v xml:space="preserve"> No olvide que el Nº de personas que retira Bebida Láctea Años Dorados (BLAD) debe ser igual a los Kilos que retiran en Seccion A.-</v>
      </c>
      <c r="AE23" s="270" t="str">
        <f>IF($C23=0,"",IF($C14="",IF($C23="",0,1),""))</f>
        <v/>
      </c>
      <c r="AF23" s="270" t="str">
        <f>IF($F23=0,"",IF($D14="",IF($F23="",0,1),""))</f>
        <v/>
      </c>
    </row>
    <row r="24" spans="1:33" ht="22.5" customHeight="1" x14ac:dyDescent="0.15">
      <c r="A24" s="313"/>
      <c r="B24" s="319" t="s">
        <v>46</v>
      </c>
      <c r="C24" s="314">
        <f t="shared" ref="C24:H24" si="2">SUM(C19:C23)</f>
        <v>308121</v>
      </c>
      <c r="D24" s="315">
        <f t="shared" si="2"/>
        <v>6202</v>
      </c>
      <c r="E24" s="288">
        <f t="shared" si="2"/>
        <v>66486</v>
      </c>
      <c r="F24" s="314">
        <f t="shared" si="2"/>
        <v>307996</v>
      </c>
      <c r="G24" s="315">
        <f t="shared" si="2"/>
        <v>6352</v>
      </c>
      <c r="H24" s="288">
        <f t="shared" si="2"/>
        <v>65560</v>
      </c>
      <c r="I24" s="365"/>
      <c r="J24" s="316"/>
      <c r="K24" s="316"/>
      <c r="L24" s="316"/>
      <c r="M24" s="316"/>
      <c r="N24" s="316"/>
      <c r="O24" s="316"/>
      <c r="P24" s="316"/>
      <c r="Q24" s="316"/>
      <c r="R24" s="316"/>
      <c r="S24" s="316"/>
      <c r="T24" s="316"/>
      <c r="U24" s="316"/>
      <c r="V24" s="316"/>
      <c r="W24" s="316"/>
      <c r="X24" s="316"/>
      <c r="Y24" s="316"/>
      <c r="Z24" s="316"/>
      <c r="AA24" s="317"/>
      <c r="AB24" s="316"/>
      <c r="AC24" s="316"/>
      <c r="AD24" s="317"/>
      <c r="AE24" s="316"/>
      <c r="AF24" s="316"/>
      <c r="AG24" s="316"/>
    </row>
    <row r="25" spans="1:33" ht="30" customHeight="1" x14ac:dyDescent="0.2">
      <c r="A25" s="289"/>
      <c r="B25" s="271" t="s">
        <v>126</v>
      </c>
    </row>
    <row r="26" spans="1:33" s="320" customFormat="1" ht="26.25" customHeight="1" x14ac:dyDescent="0.15">
      <c r="A26" s="318"/>
      <c r="B26" s="482" t="s">
        <v>127</v>
      </c>
      <c r="C26" s="482" t="s">
        <v>128</v>
      </c>
      <c r="D26" s="488" t="s">
        <v>65</v>
      </c>
      <c r="E26" s="489"/>
      <c r="F26" s="482" t="s">
        <v>129</v>
      </c>
      <c r="G26" s="490" t="s">
        <v>67</v>
      </c>
      <c r="H26" s="491"/>
      <c r="I26" s="491"/>
      <c r="J26" s="491"/>
      <c r="K26" s="492"/>
      <c r="L26" s="482" t="s">
        <v>68</v>
      </c>
      <c r="M26" s="377" t="s">
        <v>69</v>
      </c>
      <c r="N26" s="379"/>
      <c r="Y26" s="321"/>
      <c r="AB26" s="321"/>
    </row>
    <row r="27" spans="1:33" s="320" customFormat="1" ht="33.75" customHeight="1" x14ac:dyDescent="0.15">
      <c r="A27" s="318"/>
      <c r="B27" s="487"/>
      <c r="C27" s="487"/>
      <c r="D27" s="498" t="s">
        <v>70</v>
      </c>
      <c r="E27" s="500" t="s">
        <v>71</v>
      </c>
      <c r="F27" s="487"/>
      <c r="G27" s="406" t="s">
        <v>130</v>
      </c>
      <c r="H27" s="428" t="s">
        <v>73</v>
      </c>
      <c r="I27" s="415" t="s">
        <v>131</v>
      </c>
      <c r="J27" s="407" t="s">
        <v>75</v>
      </c>
      <c r="K27" s="409" t="s">
        <v>132</v>
      </c>
      <c r="L27" s="493"/>
      <c r="M27" s="428" t="s">
        <v>133</v>
      </c>
      <c r="N27" s="389" t="s">
        <v>134</v>
      </c>
      <c r="Y27" s="321"/>
      <c r="AB27" s="321"/>
    </row>
    <row r="28" spans="1:33" s="320" customFormat="1" ht="22.5" customHeight="1" x14ac:dyDescent="0.15">
      <c r="A28" s="318"/>
      <c r="B28" s="483"/>
      <c r="C28" s="483"/>
      <c r="D28" s="499"/>
      <c r="E28" s="501"/>
      <c r="F28" s="483"/>
      <c r="G28" s="410"/>
      <c r="H28" s="430"/>
      <c r="I28" s="417"/>
      <c r="J28" s="411"/>
      <c r="K28" s="502"/>
      <c r="L28" s="494"/>
      <c r="M28" s="430"/>
      <c r="N28" s="391"/>
      <c r="Y28" s="321"/>
      <c r="AB28" s="321"/>
    </row>
    <row r="29" spans="1:33" ht="23.25" customHeight="1" x14ac:dyDescent="0.2">
      <c r="A29" s="354"/>
      <c r="B29" s="322" t="s">
        <v>104</v>
      </c>
      <c r="C29" s="323"/>
      <c r="D29" s="323"/>
      <c r="E29" s="324"/>
      <c r="F29" s="325">
        <f>SUM(C29:E29)</f>
        <v>0</v>
      </c>
      <c r="G29" s="326">
        <f>C15</f>
        <v>328393</v>
      </c>
      <c r="H29" s="323"/>
      <c r="I29" s="327"/>
      <c r="J29" s="324"/>
      <c r="K29" s="328">
        <f>SUM(G29:J29)</f>
        <v>328393</v>
      </c>
      <c r="L29" s="329">
        <f>F29-K29</f>
        <v>-328393</v>
      </c>
      <c r="M29" s="323"/>
      <c r="N29" s="324"/>
      <c r="O29" s="355"/>
      <c r="X29" s="330"/>
      <c r="Y29" s="272"/>
      <c r="AA29" s="270"/>
      <c r="AB29" s="272"/>
      <c r="AC29" s="270" t="e">
        <f>IF((G29+#REF!)=C15,0,1)</f>
        <v>#REF!</v>
      </c>
      <c r="AD29" s="270"/>
    </row>
    <row r="30" spans="1:33" ht="23.25" customHeight="1" x14ac:dyDescent="0.2">
      <c r="A30" s="354"/>
      <c r="B30" s="331" t="s">
        <v>105</v>
      </c>
      <c r="C30" s="332"/>
      <c r="D30" s="332"/>
      <c r="E30" s="333"/>
      <c r="F30" s="334">
        <f>SUM(C30:E30)</f>
        <v>0</v>
      </c>
      <c r="G30" s="335">
        <f>D15</f>
        <v>328393</v>
      </c>
      <c r="H30" s="332"/>
      <c r="I30" s="312"/>
      <c r="J30" s="333"/>
      <c r="K30" s="336">
        <f>SUM(G30:J30)</f>
        <v>328393</v>
      </c>
      <c r="L30" s="337">
        <f>F30-K30</f>
        <v>-328393</v>
      </c>
      <c r="M30" s="332"/>
      <c r="N30" s="333"/>
      <c r="O30" s="355"/>
      <c r="X30" s="330"/>
      <c r="Y30" s="272"/>
      <c r="AA30" s="270"/>
      <c r="AB30" s="272"/>
      <c r="AC30" s="270" t="e">
        <f>IF((G30+#REF!)=D15,0,1)</f>
        <v>#REF!</v>
      </c>
      <c r="AD30" s="270"/>
    </row>
    <row r="31" spans="1:33" ht="32.25" customHeight="1" x14ac:dyDescent="0.2">
      <c r="A31" s="289"/>
      <c r="B31" s="271" t="s">
        <v>135</v>
      </c>
      <c r="J31" s="338"/>
      <c r="K31" s="338"/>
      <c r="L31" s="338"/>
      <c r="M31" s="338"/>
      <c r="N31" s="338"/>
      <c r="O31" s="338"/>
      <c r="P31" s="338"/>
    </row>
    <row r="32" spans="1:33" ht="25.5" customHeight="1" x14ac:dyDescent="0.2">
      <c r="A32" s="364"/>
      <c r="B32" s="463" t="s">
        <v>103</v>
      </c>
      <c r="C32" s="496" t="s">
        <v>104</v>
      </c>
      <c r="D32" s="497"/>
      <c r="E32" s="465"/>
      <c r="F32" s="496" t="s">
        <v>105</v>
      </c>
      <c r="G32" s="497"/>
      <c r="H32" s="465"/>
      <c r="J32" s="338"/>
      <c r="K32" s="338"/>
      <c r="L32" s="338"/>
      <c r="M32" s="338"/>
      <c r="N32" s="338"/>
      <c r="O32" s="338"/>
      <c r="P32" s="338"/>
    </row>
    <row r="33" spans="1:32" ht="50.25" customHeight="1" x14ac:dyDescent="0.2">
      <c r="A33" s="364"/>
      <c r="B33" s="495"/>
      <c r="C33" s="340" t="s">
        <v>117</v>
      </c>
      <c r="D33" s="341" t="s">
        <v>118</v>
      </c>
      <c r="E33" s="342" t="s">
        <v>119</v>
      </c>
      <c r="F33" s="340" t="s">
        <v>117</v>
      </c>
      <c r="G33" s="341" t="s">
        <v>118</v>
      </c>
      <c r="H33" s="342" t="s">
        <v>119</v>
      </c>
      <c r="J33" s="366"/>
      <c r="K33" s="338"/>
      <c r="L33" s="338"/>
      <c r="M33" s="338"/>
      <c r="N33" s="338"/>
      <c r="O33" s="338"/>
      <c r="P33" s="338"/>
    </row>
    <row r="34" spans="1:32" ht="30" customHeight="1" x14ac:dyDescent="0.2">
      <c r="A34" s="367" t="s">
        <v>142</v>
      </c>
      <c r="B34" s="322" t="s">
        <v>107</v>
      </c>
      <c r="C34" s="294">
        <f>IFERROR(VLOOKUP($A34,filtro!$A$4:$AX$57,2,FALSE),)</f>
        <v>2938</v>
      </c>
      <c r="D34" s="343">
        <f>IFERROR(VLOOKUP($A34,filtro!$A$4:$AX$57,3,FALSE),)</f>
        <v>5</v>
      </c>
      <c r="E34" s="344">
        <f>IFERROR(VLOOKUP($A34,filtro!$A$4:$AX$57,4,FALSE),)</f>
        <v>612</v>
      </c>
      <c r="F34" s="294">
        <f>IFERROR(VLOOKUP($A34,filtro!$A$4:$AX$57,5,FALSE),)</f>
        <v>2936</v>
      </c>
      <c r="G34" s="343">
        <f>IFERROR(VLOOKUP($A34,filtro!$A$4:$AX$57,6,FALSE),)</f>
        <v>5</v>
      </c>
      <c r="H34" s="344">
        <f>IFERROR(VLOOKUP($A34,filtro!$A$4:$AX$57,7,FALSE),)</f>
        <v>612</v>
      </c>
      <c r="I34" s="355" t="str">
        <f>$AB34&amp;" "&amp;$AC34</f>
        <v xml:space="preserve"> </v>
      </c>
      <c r="J34" s="338"/>
      <c r="K34" s="338"/>
      <c r="L34" s="338"/>
      <c r="M34" s="338"/>
      <c r="N34" s="338"/>
      <c r="O34" s="338"/>
      <c r="P34" s="338"/>
      <c r="AB34" s="345"/>
      <c r="AC34" s="345"/>
      <c r="AE34" s="345"/>
      <c r="AF34" s="345"/>
    </row>
    <row r="35" spans="1:32" ht="30" customHeight="1" x14ac:dyDescent="0.2">
      <c r="A35" s="367" t="s">
        <v>148</v>
      </c>
      <c r="B35" s="346" t="s">
        <v>109</v>
      </c>
      <c r="C35" s="304">
        <f>IFERROR(VLOOKUP($A35,filtro!$A$4:$AX$57,2,FALSE),)</f>
        <v>138</v>
      </c>
      <c r="D35" s="306">
        <f>IFERROR(VLOOKUP($A35,filtro!$A$4:$AX$57,3,FALSE),)</f>
        <v>2</v>
      </c>
      <c r="E35" s="281">
        <f>IFERROR(VLOOKUP($A35,filtro!$A$4:$AX$57,4,FALSE),)</f>
        <v>29</v>
      </c>
      <c r="F35" s="304">
        <f>IFERROR(VLOOKUP($A35,filtro!$A$4:$AX$57,5,FALSE),)</f>
        <v>138</v>
      </c>
      <c r="G35" s="306">
        <f>IFERROR(VLOOKUP($A35,filtro!$A$4:$AX$57,6,FALSE),)</f>
        <v>3</v>
      </c>
      <c r="H35" s="281">
        <f>IFERROR(VLOOKUP($A35,filtro!$A$4:$AX$57,7,FALSE),)</f>
        <v>39</v>
      </c>
      <c r="I35" s="355" t="str">
        <f>$AB35&amp;" "&amp;$AC35</f>
        <v xml:space="preserve"> </v>
      </c>
      <c r="J35" s="338"/>
      <c r="K35" s="338"/>
      <c r="L35" s="338"/>
      <c r="M35" s="338"/>
      <c r="N35" s="338"/>
      <c r="O35" s="338"/>
      <c r="P35" s="338"/>
      <c r="AB35" s="345"/>
      <c r="AC35" s="345"/>
      <c r="AE35" s="345"/>
      <c r="AF35" s="345"/>
    </row>
    <row r="36" spans="1:32" ht="30" customHeight="1" x14ac:dyDescent="0.2">
      <c r="A36" s="367" t="s">
        <v>154</v>
      </c>
      <c r="B36" s="346" t="s">
        <v>111</v>
      </c>
      <c r="C36" s="304">
        <f>IFERROR(VLOOKUP($A36,filtro!$A$4:$AX$57,2,FALSE),)</f>
        <v>1</v>
      </c>
      <c r="D36" s="306">
        <f>IFERROR(VLOOKUP($A36,filtro!$A$4:$AX$57,3,FALSE),)</f>
        <v>0</v>
      </c>
      <c r="E36" s="281">
        <f>IFERROR(VLOOKUP($A36,filtro!$A$4:$AX$57,4,FALSE),)</f>
        <v>0</v>
      </c>
      <c r="F36" s="304">
        <f>IFERROR(VLOOKUP($A36,filtro!$A$4:$AX$57,5,FALSE),)</f>
        <v>1</v>
      </c>
      <c r="G36" s="306">
        <f>IFERROR(VLOOKUP($A36,filtro!$A$4:$AX$57,6,FALSE),)</f>
        <v>0</v>
      </c>
      <c r="H36" s="281">
        <f>IFERROR(VLOOKUP($A36,filtro!$A$4:$AX$57,7,FALSE),)</f>
        <v>0</v>
      </c>
      <c r="I36" s="355" t="str">
        <f>$AB36&amp;" "&amp;$AC36</f>
        <v xml:space="preserve"> </v>
      </c>
      <c r="J36" s="338"/>
      <c r="K36" s="338"/>
      <c r="L36" s="338"/>
      <c r="M36" s="338"/>
      <c r="N36" s="338"/>
      <c r="O36" s="338"/>
      <c r="P36" s="338"/>
      <c r="AB36" s="345"/>
      <c r="AC36" s="345"/>
      <c r="AE36" s="345"/>
      <c r="AF36" s="345"/>
    </row>
    <row r="37" spans="1:32" ht="30" customHeight="1" x14ac:dyDescent="0.2">
      <c r="A37" s="367" t="s">
        <v>213</v>
      </c>
      <c r="B37" s="346" t="s">
        <v>113</v>
      </c>
      <c r="C37" s="304">
        <f>IFERROR(VLOOKUP($A37,filtro!$A$4:$AX$57,2,FALSE),)</f>
        <v>0</v>
      </c>
      <c r="D37" s="306">
        <f>IFERROR(VLOOKUP($A37,filtro!$A$4:$AX$57,3,FALSE),)</f>
        <v>0</v>
      </c>
      <c r="E37" s="281">
        <f>IFERROR(VLOOKUP($A37,filtro!$A$4:$AX$57,4,FALSE),)</f>
        <v>0</v>
      </c>
      <c r="F37" s="304">
        <f>IFERROR(VLOOKUP($A37,filtro!$A$4:$AX$57,5,FALSE),)</f>
        <v>0</v>
      </c>
      <c r="G37" s="306">
        <f>IFERROR(VLOOKUP($A37,filtro!$A$4:$AX$57,6,FALSE),)</f>
        <v>0</v>
      </c>
      <c r="H37" s="281">
        <f>IFERROR(VLOOKUP($A37,filtro!$A$4:$AX$57,7,FALSE),)</f>
        <v>0</v>
      </c>
      <c r="I37" s="355" t="str">
        <f>$AB37&amp;" "&amp;$AC37</f>
        <v xml:space="preserve"> </v>
      </c>
      <c r="J37" s="338"/>
      <c r="K37" s="338"/>
      <c r="L37" s="338"/>
      <c r="M37" s="338"/>
      <c r="N37" s="338"/>
      <c r="O37" s="338"/>
      <c r="P37" s="338"/>
      <c r="AB37" s="345"/>
      <c r="AC37" s="345"/>
      <c r="AE37" s="345"/>
      <c r="AF37" s="345"/>
    </row>
    <row r="38" spans="1:32" ht="30" customHeight="1" x14ac:dyDescent="0.2">
      <c r="A38" s="367" t="s">
        <v>152</v>
      </c>
      <c r="B38" s="331" t="s">
        <v>115</v>
      </c>
      <c r="C38" s="332">
        <f>IFERROR(VLOOKUP($A38,filtro!$A$4:$AX$57,2,FALSE),)</f>
        <v>2</v>
      </c>
      <c r="D38" s="312">
        <f>IFERROR(VLOOKUP($A38,filtro!$A$4:$AX$57,3,FALSE),)</f>
        <v>0</v>
      </c>
      <c r="E38" s="333">
        <f>IFERROR(VLOOKUP($A38,filtro!$A$4:$AX$57,4,FALSE),)</f>
        <v>2</v>
      </c>
      <c r="F38" s="332">
        <f>IFERROR(VLOOKUP($A38,filtro!$A$4:$AX$57,5,FALSE),)</f>
        <v>2</v>
      </c>
      <c r="G38" s="312">
        <f>IFERROR(VLOOKUP($A38,filtro!$A$4:$AX$57,6,FALSE),)</f>
        <v>0</v>
      </c>
      <c r="H38" s="333">
        <f>IFERROR(VLOOKUP($A38,filtro!$A$4:$AX$57,7,FALSE),)</f>
        <v>2</v>
      </c>
      <c r="I38" s="355" t="str">
        <f>$AB38&amp;" "&amp;$AC38</f>
        <v xml:space="preserve"> </v>
      </c>
      <c r="J38" s="338"/>
      <c r="K38" s="338"/>
      <c r="L38" s="338"/>
      <c r="M38" s="338"/>
      <c r="N38" s="338"/>
      <c r="O38" s="338"/>
      <c r="P38" s="338"/>
      <c r="AB38" s="345"/>
      <c r="AC38" s="345"/>
      <c r="AE38" s="345"/>
      <c r="AF38" s="345"/>
    </row>
    <row r="39" spans="1:32" ht="24.75" customHeight="1" x14ac:dyDescent="0.2">
      <c r="A39" s="347"/>
      <c r="B39" s="286" t="s">
        <v>46</v>
      </c>
      <c r="C39" s="314">
        <f t="shared" ref="C39:H39" si="3">SUM(C34:C38)</f>
        <v>3079</v>
      </c>
      <c r="D39" s="315">
        <f t="shared" si="3"/>
        <v>7</v>
      </c>
      <c r="E39" s="368">
        <f t="shared" si="3"/>
        <v>643</v>
      </c>
      <c r="F39" s="314">
        <f t="shared" si="3"/>
        <v>3077</v>
      </c>
      <c r="G39" s="315">
        <f t="shared" si="3"/>
        <v>8</v>
      </c>
      <c r="H39" s="368">
        <f t="shared" si="3"/>
        <v>653</v>
      </c>
      <c r="I39" s="355"/>
      <c r="J39" s="338"/>
      <c r="K39" s="338"/>
      <c r="L39" s="338"/>
      <c r="M39" s="338"/>
      <c r="N39" s="338"/>
      <c r="O39" s="338"/>
      <c r="P39" s="338"/>
      <c r="AB39" s="345"/>
      <c r="AC39" s="345"/>
      <c r="AE39" s="345"/>
      <c r="AF39" s="345"/>
    </row>
    <row r="40" spans="1:32" x14ac:dyDescent="0.15">
      <c r="AB40" s="345"/>
    </row>
    <row r="45" spans="1:32" x14ac:dyDescent="0.15">
      <c r="B45" s="348"/>
    </row>
    <row r="48" spans="1:32" ht="15" customHeight="1" x14ac:dyDescent="0.15"/>
    <row r="53" ht="15" customHeight="1" x14ac:dyDescent="0.15"/>
    <row r="58" ht="19.5" customHeight="1" x14ac:dyDescent="0.15"/>
    <row r="204" spans="2:31" ht="13.5" customHeight="1" x14ac:dyDescent="0.15"/>
    <row r="205" spans="2:31" ht="13.5" customHeight="1" x14ac:dyDescent="0.15">
      <c r="B205" s="349">
        <f>SUM(B8:O39)</f>
        <v>3506726</v>
      </c>
      <c r="AE205" s="350">
        <f>SUM(AE1:AF204)</f>
        <v>0</v>
      </c>
    </row>
    <row r="206" spans="2:31" ht="13.5" customHeight="1" x14ac:dyDescent="0.15"/>
  </sheetData>
  <mergeCells count="23">
    <mergeCell ref="B32:B33"/>
    <mergeCell ref="C32:E32"/>
    <mergeCell ref="F32:H32"/>
    <mergeCell ref="M26:N26"/>
    <mergeCell ref="D27:D28"/>
    <mergeCell ref="E27:E28"/>
    <mergeCell ref="G27:G28"/>
    <mergeCell ref="H27:H28"/>
    <mergeCell ref="I27:I28"/>
    <mergeCell ref="J27:J28"/>
    <mergeCell ref="K27:K28"/>
    <mergeCell ref="M27:M28"/>
    <mergeCell ref="N27:N28"/>
    <mergeCell ref="B7:O7"/>
    <mergeCell ref="B17:B18"/>
    <mergeCell ref="C17:E17"/>
    <mergeCell ref="F17:H17"/>
    <mergeCell ref="B26:B28"/>
    <mergeCell ref="C26:C28"/>
    <mergeCell ref="D26:E26"/>
    <mergeCell ref="F26:F28"/>
    <mergeCell ref="G26:K26"/>
    <mergeCell ref="L26:L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filtro</vt:lpstr>
      <vt:lpstr>D15</vt:lpstr>
      <vt:lpstr>D16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dayra campos</dc:creator>
  <cp:lastModifiedBy>dayra campos</cp:lastModifiedBy>
  <dcterms:created xsi:type="dcterms:W3CDTF">2022-12-06T18:43:35Z</dcterms:created>
  <dcterms:modified xsi:type="dcterms:W3CDTF">2023-03-15T19:50:54Z</dcterms:modified>
</cp:coreProperties>
</file>